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9720" windowHeight="6540"/>
  </bookViews>
  <sheets>
    <sheet name="rozpis" sheetId="2" r:id="rId1"/>
    <sheet name="výsledky" sheetId="3" r:id="rId2"/>
    <sheet name="tabulka" sheetId="4" r:id="rId3"/>
  </sheets>
  <definedNames>
    <definedName name="_xlnm._FilterDatabase" localSheetId="2" hidden="1">tabulka!$B$3:$L$8</definedName>
    <definedName name="HTML_CodePage" hidden="1">1250</definedName>
    <definedName name="HTML_Control" hidden="1">{"'tabulka'!$A$1:$J$12","'tabulka'!$L$3:$L$12"}</definedName>
    <definedName name="HTML_Description" hidden="1">""</definedName>
    <definedName name="HTML_Email" hidden="1">""</definedName>
    <definedName name="HTML_Header" hidden="1">"tabulka"</definedName>
    <definedName name="HTML_LastUpdate" hidden="1">"11.11.2003"</definedName>
    <definedName name="HTML_LineAfter" hidden="1">FALSE</definedName>
    <definedName name="HTML_LineBefore" hidden="1">FALSE</definedName>
    <definedName name="HTML_Name" hidden="1">"Stanislav Hartwig"</definedName>
    <definedName name="HTML_OBDlg2" hidden="1">TRUE</definedName>
    <definedName name="HTML_OBDlg4" hidden="1">TRUE</definedName>
    <definedName name="HTML_OS" hidden="1">0</definedName>
    <definedName name="HTML_PathFile" hidden="1">"C:\Moje dokumenty\HTML.htm"</definedName>
    <definedName name="HTML_Title" hidden="1">"V_liga03"</definedName>
    <definedName name="_xlnm.Print_Area" localSheetId="0">rozpis!$A$7:$F$66</definedName>
    <definedName name="_xlnm.Print_Area" localSheetId="2">tabulka!$A$1:$J$8</definedName>
    <definedName name="_xlnm.Print_Area" localSheetId="1">výsledky!$A$1:$Y$18</definedName>
  </definedNames>
  <calcPr calcId="125725"/>
</workbook>
</file>

<file path=xl/calcChain.xml><?xml version="1.0" encoding="utf-8"?>
<calcChain xmlns="http://schemas.openxmlformats.org/spreadsheetml/2006/main">
  <c r="B20" i="2"/>
  <c r="C40" s="1"/>
  <c r="C11"/>
  <c r="C15" s="1"/>
  <c r="C19" s="1"/>
  <c r="C23" s="1"/>
  <c r="C27" s="1"/>
  <c r="C31" s="1"/>
  <c r="C35" s="1"/>
  <c r="C43" s="1"/>
  <c r="C47" s="1"/>
  <c r="C51" s="1"/>
  <c r="C55" s="1"/>
  <c r="C59" s="1"/>
  <c r="C63" s="1"/>
  <c r="C67" s="1"/>
  <c r="C71" s="1"/>
  <c r="C75" s="1"/>
  <c r="C79" s="1"/>
  <c r="C83" s="1"/>
  <c r="B8"/>
  <c r="C28" s="1"/>
  <c r="B9"/>
  <c r="C29" s="1"/>
  <c r="B10"/>
  <c r="C30" s="1"/>
  <c r="B12"/>
  <c r="C32" s="1"/>
  <c r="B13"/>
  <c r="C33" s="1"/>
  <c r="B14"/>
  <c r="C34" s="1"/>
  <c r="B16"/>
  <c r="C36" s="1"/>
  <c r="B17"/>
  <c r="C37" s="1"/>
  <c r="B18"/>
  <c r="C38" s="1"/>
  <c r="B21"/>
  <c r="C41" s="1"/>
  <c r="B22"/>
  <c r="C42" s="1"/>
  <c r="B24"/>
  <c r="C44" s="1"/>
  <c r="B25"/>
  <c r="C45" s="1"/>
  <c r="B26"/>
  <c r="C46" s="1"/>
  <c r="C8"/>
  <c r="B28" s="1"/>
  <c r="C9"/>
  <c r="C49" s="1"/>
  <c r="B69" s="1"/>
  <c r="B29"/>
  <c r="C10"/>
  <c r="C50" s="1"/>
  <c r="B70" s="1"/>
  <c r="B30"/>
  <c r="C12"/>
  <c r="C52" s="1"/>
  <c r="B72" s="1"/>
  <c r="B32"/>
  <c r="C13"/>
  <c r="B33" s="1"/>
  <c r="C14"/>
  <c r="B34" s="1"/>
  <c r="C16"/>
  <c r="B36" s="1"/>
  <c r="C17"/>
  <c r="B37" s="1"/>
  <c r="C18"/>
  <c r="B38" s="1"/>
  <c r="C20"/>
  <c r="B40" s="1"/>
  <c r="C21"/>
  <c r="B41" s="1"/>
  <c r="C22"/>
  <c r="B42" s="1"/>
  <c r="C24"/>
  <c r="B44" s="1"/>
  <c r="C25"/>
  <c r="B45" s="1"/>
  <c r="C26"/>
  <c r="B46" s="1"/>
  <c r="A9"/>
  <c r="A10" s="1"/>
  <c r="A12" s="1"/>
  <c r="A13" s="1"/>
  <c r="A14" s="1"/>
  <c r="A16" s="1"/>
  <c r="A17" s="1"/>
  <c r="A18" s="1"/>
  <c r="A20" s="1"/>
  <c r="A21" s="1"/>
  <c r="A22" s="1"/>
  <c r="A24" s="1"/>
  <c r="A25" s="1"/>
  <c r="A26" s="1"/>
  <c r="A28" s="1"/>
  <c r="A29" s="1"/>
  <c r="A30" s="1"/>
  <c r="A32" s="1"/>
  <c r="A33" s="1"/>
  <c r="A34" s="1"/>
  <c r="A36" s="1"/>
  <c r="A37" s="1"/>
  <c r="A38" s="1"/>
  <c r="A40" s="1"/>
  <c r="A41" s="1"/>
  <c r="A42" s="1"/>
  <c r="A44" s="1"/>
  <c r="A45" s="1"/>
  <c r="A46" s="1"/>
  <c r="A48" s="1"/>
  <c r="A49" s="1"/>
  <c r="A50" s="1"/>
  <c r="A52" s="1"/>
  <c r="A53" s="1"/>
  <c r="A54" s="1"/>
  <c r="A56" s="1"/>
  <c r="A57" s="1"/>
  <c r="A58" s="1"/>
  <c r="A60" s="1"/>
  <c r="A61" s="1"/>
  <c r="A62" s="1"/>
  <c r="A64" s="1"/>
  <c r="A65" s="1"/>
  <c r="A66" s="1"/>
  <c r="A68" s="1"/>
  <c r="A69" s="1"/>
  <c r="A70" s="1"/>
  <c r="A72" s="1"/>
  <c r="A73" s="1"/>
  <c r="A74" s="1"/>
  <c r="A76" s="1"/>
  <c r="A77" s="1"/>
  <c r="A78" s="1"/>
  <c r="A80" s="1"/>
  <c r="A81" s="1"/>
  <c r="A82" s="1"/>
  <c r="A84" s="1"/>
  <c r="A85" s="1"/>
  <c r="A86" s="1"/>
  <c r="H3" i="4"/>
  <c r="H4"/>
  <c r="H5"/>
  <c r="H6"/>
  <c r="H7"/>
  <c r="H8"/>
  <c r="B8"/>
  <c r="B7"/>
  <c r="B6"/>
  <c r="B5"/>
  <c r="B4"/>
  <c r="B3"/>
  <c r="A4"/>
  <c r="A5" s="1"/>
  <c r="A6" s="1"/>
  <c r="A8"/>
  <c r="F3" i="3"/>
  <c r="H3"/>
  <c r="E7" s="1"/>
  <c r="J3"/>
  <c r="L3"/>
  <c r="E11" s="1"/>
  <c r="N3"/>
  <c r="P3"/>
  <c r="F4"/>
  <c r="H4"/>
  <c r="E8" s="1"/>
  <c r="J4"/>
  <c r="L4"/>
  <c r="E12" s="1"/>
  <c r="N4"/>
  <c r="P4"/>
  <c r="L5"/>
  <c r="G11" s="1"/>
  <c r="L7"/>
  <c r="I11" s="1"/>
  <c r="L9"/>
  <c r="K11" s="1"/>
  <c r="O11"/>
  <c r="L13" s="1"/>
  <c r="L6"/>
  <c r="G12" s="1"/>
  <c r="L8"/>
  <c r="I12" s="1"/>
  <c r="L10"/>
  <c r="K12" s="1"/>
  <c r="O12"/>
  <c r="E9"/>
  <c r="J5"/>
  <c r="G9" s="1"/>
  <c r="J7"/>
  <c r="I9" s="1"/>
  <c r="M9"/>
  <c r="J11" s="1"/>
  <c r="O9"/>
  <c r="E10"/>
  <c r="J6"/>
  <c r="G10" s="1"/>
  <c r="J8"/>
  <c r="I10" s="1"/>
  <c r="M10"/>
  <c r="O10"/>
  <c r="I3"/>
  <c r="D7" s="1"/>
  <c r="I5"/>
  <c r="F7" s="1"/>
  <c r="N7"/>
  <c r="I4"/>
  <c r="D8" s="1"/>
  <c r="I6"/>
  <c r="F8" s="1"/>
  <c r="N8"/>
  <c r="I14" s="1"/>
  <c r="O3"/>
  <c r="D13" s="1"/>
  <c r="O5"/>
  <c r="F13" s="1"/>
  <c r="O7"/>
  <c r="H13" s="1"/>
  <c r="J13"/>
  <c r="O4"/>
  <c r="D14" s="1"/>
  <c r="O6"/>
  <c r="F14" s="1"/>
  <c r="O8"/>
  <c r="H14" s="1"/>
  <c r="J14"/>
  <c r="L14"/>
  <c r="H5"/>
  <c r="G7" s="1"/>
  <c r="K7"/>
  <c r="M7"/>
  <c r="H11" s="1"/>
  <c r="H6"/>
  <c r="G8" s="1"/>
  <c r="K8"/>
  <c r="H10" s="1"/>
  <c r="M8"/>
  <c r="H12" s="1"/>
  <c r="K3"/>
  <c r="D9" s="1"/>
  <c r="K5"/>
  <c r="F9" s="1"/>
  <c r="H9"/>
  <c r="N9"/>
  <c r="K13" s="1"/>
  <c r="K4"/>
  <c r="D10" s="1"/>
  <c r="K6"/>
  <c r="F10" s="1"/>
  <c r="N10"/>
  <c r="E5"/>
  <c r="M5"/>
  <c r="F11" s="1"/>
  <c r="E6"/>
  <c r="M6"/>
  <c r="M3"/>
  <c r="D11" s="1"/>
  <c r="N11"/>
  <c r="M13" s="1"/>
  <c r="M4"/>
  <c r="D12" s="1"/>
  <c r="F12"/>
  <c r="J12"/>
  <c r="N12"/>
  <c r="G3"/>
  <c r="G4"/>
  <c r="U3" s="1"/>
  <c r="F8" i="4" s="1"/>
  <c r="E13" i="3"/>
  <c r="N5"/>
  <c r="G13" s="1"/>
  <c r="I13"/>
  <c r="E14"/>
  <c r="N6"/>
  <c r="G14" s="1"/>
  <c r="K14"/>
  <c r="M14"/>
  <c r="D6"/>
  <c r="B13"/>
  <c r="N2" s="1"/>
  <c r="B11"/>
  <c r="L2" s="1"/>
  <c r="B9"/>
  <c r="J2" s="1"/>
  <c r="B7"/>
  <c r="H2" s="1"/>
  <c r="B5"/>
  <c r="F2" s="1"/>
  <c r="B3"/>
  <c r="D2"/>
  <c r="Q14" l="1"/>
  <c r="C48" i="2"/>
  <c r="B68" s="1"/>
  <c r="B54"/>
  <c r="C74" s="1"/>
  <c r="B53"/>
  <c r="C73" s="1"/>
  <c r="B52"/>
  <c r="C72" s="1"/>
  <c r="B58"/>
  <c r="C78" s="1"/>
  <c r="B57"/>
  <c r="C77" s="1"/>
  <c r="B56"/>
  <c r="C76" s="1"/>
  <c r="B82"/>
  <c r="B81"/>
  <c r="B80"/>
  <c r="B86"/>
  <c r="B85"/>
  <c r="B84"/>
  <c r="B62"/>
  <c r="B61"/>
  <c r="B60"/>
  <c r="B66"/>
  <c r="B65"/>
  <c r="B64"/>
  <c r="S3" i="3"/>
  <c r="D8" i="4" s="1"/>
  <c r="P7" i="3"/>
  <c r="B50" i="2"/>
  <c r="C70" s="1"/>
  <c r="B49"/>
  <c r="C69" s="1"/>
  <c r="B48"/>
  <c r="C68" s="1"/>
  <c r="C54"/>
  <c r="B74" s="1"/>
  <c r="C53"/>
  <c r="B73" s="1"/>
  <c r="C58"/>
  <c r="B78" s="1"/>
  <c r="C57"/>
  <c r="B77" s="1"/>
  <c r="C56"/>
  <c r="B76" s="1"/>
  <c r="C82"/>
  <c r="C81"/>
  <c r="C80"/>
  <c r="C86"/>
  <c r="C85"/>
  <c r="C84"/>
  <c r="C62"/>
  <c r="C61"/>
  <c r="C60"/>
  <c r="C66"/>
  <c r="C65"/>
  <c r="C64"/>
  <c r="P13" i="3"/>
  <c r="P8"/>
  <c r="Q12"/>
  <c r="P6"/>
  <c r="Q3"/>
  <c r="P10"/>
  <c r="P11"/>
  <c r="V7"/>
  <c r="G6" i="4" s="1"/>
  <c r="D5" i="3"/>
  <c r="P12"/>
  <c r="V11" s="1"/>
  <c r="G4" i="4" s="1"/>
  <c r="Q6" i="3"/>
  <c r="Q8"/>
  <c r="P14"/>
  <c r="Q10"/>
  <c r="T3"/>
  <c r="E8" i="4" s="1"/>
  <c r="V3" i="3"/>
  <c r="G8" i="4" s="1"/>
  <c r="Q7" i="3"/>
  <c r="S7"/>
  <c r="U7"/>
  <c r="F6" i="4" s="1"/>
  <c r="T7" i="3"/>
  <c r="E6" i="4" s="1"/>
  <c r="S13" i="3"/>
  <c r="T13"/>
  <c r="E3" i="4" s="1"/>
  <c r="Q13" i="3"/>
  <c r="X13" s="1"/>
  <c r="I3" i="4" s="1"/>
  <c r="U13" i="3"/>
  <c r="F3" i="4" s="1"/>
  <c r="S11" i="3"/>
  <c r="T11"/>
  <c r="E4" i="4" s="1"/>
  <c r="P9" i="3"/>
  <c r="T9"/>
  <c r="E5" i="4" s="1"/>
  <c r="S9" i="3"/>
  <c r="U9"/>
  <c r="F5" i="4" s="1"/>
  <c r="U11" i="3"/>
  <c r="F4" i="4" s="1"/>
  <c r="Q11" i="3"/>
  <c r="X11" s="1"/>
  <c r="I4" i="4" s="1"/>
  <c r="V13" i="3"/>
  <c r="G3" i="4" s="1"/>
  <c r="L3" s="1"/>
  <c r="Q9" i="3"/>
  <c r="X9" s="1"/>
  <c r="I5" i="4" s="1"/>
  <c r="Y3" i="3"/>
  <c r="J8" i="4" s="1"/>
  <c r="R3" i="3"/>
  <c r="C8" i="4" s="1"/>
  <c r="Q4" i="3"/>
  <c r="X3" s="1"/>
  <c r="I8" i="4" s="1"/>
  <c r="L8" s="1"/>
  <c r="Q5" i="3"/>
  <c r="X5" s="1"/>
  <c r="I7" i="4" s="1"/>
  <c r="V9" i="3" l="1"/>
  <c r="G5" i="4" s="1"/>
  <c r="T5" i="3"/>
  <c r="E7" i="4" s="1"/>
  <c r="U5" i="3"/>
  <c r="F7" i="4" s="1"/>
  <c r="P5" i="3"/>
  <c r="V5" s="1"/>
  <c r="G7" i="4" s="1"/>
  <c r="S5" i="3"/>
  <c r="L7" i="4"/>
  <c r="L4"/>
  <c r="X7" i="3"/>
  <c r="I6" i="4" s="1"/>
  <c r="L6" s="1"/>
  <c r="D5"/>
  <c r="R9" i="3"/>
  <c r="C5" i="4" s="1"/>
  <c r="Y9" i="3"/>
  <c r="J5" i="4" s="1"/>
  <c r="D4"/>
  <c r="R11" i="3"/>
  <c r="C4" i="4" s="1"/>
  <c r="Y11" i="3"/>
  <c r="J4" i="4" s="1"/>
  <c r="Y13" i="3"/>
  <c r="J3" i="4" s="1"/>
  <c r="D3"/>
  <c r="R13" i="3"/>
  <c r="C3" i="4" s="1"/>
  <c r="L5"/>
  <c r="R7" i="3"/>
  <c r="C6" i="4" s="1"/>
  <c r="D6"/>
  <c r="Y7" i="3"/>
  <c r="J6" i="4" s="1"/>
  <c r="R5" i="3" l="1"/>
  <c r="C7" i="4" s="1"/>
  <c r="Y5" i="3"/>
  <c r="J7" i="4" s="1"/>
  <c r="D7"/>
</calcChain>
</file>

<file path=xl/sharedStrings.xml><?xml version="1.0" encoding="utf-8"?>
<sst xmlns="http://schemas.openxmlformats.org/spreadsheetml/2006/main" count="122" uniqueCount="42">
  <si>
    <t>:</t>
  </si>
  <si>
    <t>výhra</t>
  </si>
  <si>
    <t>nerozhodne</t>
  </si>
  <si>
    <t>prehra</t>
  </si>
  <si>
    <t>body</t>
  </si>
  <si>
    <t>Poradie</t>
  </si>
  <si>
    <t>počet stretnutí</t>
  </si>
  <si>
    <t xml:space="preserve">I. kolo hrané dňa:   </t>
  </si>
  <si>
    <t xml:space="preserve">II. kolo hrané dňa:   </t>
  </si>
  <si>
    <t xml:space="preserve">III. kolo hrané dňa:   </t>
  </si>
  <si>
    <t xml:space="preserve">IV. kolo hrané dňa:   </t>
  </si>
  <si>
    <t xml:space="preserve">V. kolo hrané dňa:   </t>
  </si>
  <si>
    <t xml:space="preserve">VI. kolo hrané dňa:   </t>
  </si>
  <si>
    <t xml:space="preserve">VII. kolo hrané dňa:   </t>
  </si>
  <si>
    <t xml:space="preserve">VIII. kolo hrané dňa:   </t>
  </si>
  <si>
    <t>Počet odohratých stretnutí  celkom</t>
  </si>
  <si>
    <t>I.</t>
  </si>
  <si>
    <t>II.</t>
  </si>
  <si>
    <t>skóre</t>
  </si>
  <si>
    <t>Skóre</t>
  </si>
  <si>
    <t>TABUĽKA</t>
  </si>
  <si>
    <t>FUTBAL</t>
  </si>
  <si>
    <t>skóre v I. a v II. časti</t>
  </si>
  <si>
    <t>Rozdiel skóre</t>
  </si>
  <si>
    <t xml:space="preserve">X. kolo hrané dňa:   </t>
  </si>
  <si>
    <t xml:space="preserve">IX. kolo hrané dňa:   </t>
  </si>
  <si>
    <t>FK BÁTKA</t>
  </si>
  <si>
    <t>FK OŽĎANY</t>
  </si>
  <si>
    <t>FK VEĽKÝ BLH</t>
  </si>
  <si>
    <t>FK JESENSKÉ</t>
  </si>
  <si>
    <t>FK RIMAVSKÁ SEČ</t>
  </si>
  <si>
    <t>FK LENARTOVCE</t>
  </si>
  <si>
    <t xml:space="preserve">XI. kolo hrané dňa:   </t>
  </si>
  <si>
    <t xml:space="preserve">XII. kolo hrané dňa:   </t>
  </si>
  <si>
    <t xml:space="preserve">XIII. kolo hrané dňa:   </t>
  </si>
  <si>
    <t xml:space="preserve">XIV. kolo hrané dňa:   </t>
  </si>
  <si>
    <t xml:space="preserve">XV. kolo hrané dňa:   </t>
  </si>
  <si>
    <t xml:space="preserve">XVI. kolo hrané dňa:   </t>
  </si>
  <si>
    <t xml:space="preserve">XVII. kolo hrané dňa:   </t>
  </si>
  <si>
    <t xml:space="preserve">XVIII. kolo hrané dňa:   </t>
  </si>
  <si>
    <t xml:space="preserve">XIX. kolo hrané dňa:   </t>
  </si>
  <si>
    <t xml:space="preserve">XX. kolo hrané dňa:   </t>
  </si>
</sst>
</file>

<file path=xl/styles.xml><?xml version="1.0" encoding="utf-8"?>
<styleSheet xmlns="http://schemas.openxmlformats.org/spreadsheetml/2006/main">
  <numFmts count="1">
    <numFmt numFmtId="164" formatCode="d/mmmm\ yyyy"/>
  </numFmts>
  <fonts count="9">
    <font>
      <sz val="10"/>
      <name val="Arial CE"/>
      <charset val="238"/>
    </font>
    <font>
      <sz val="9"/>
      <name val="Arial CE"/>
      <family val="2"/>
      <charset val="238"/>
    </font>
    <font>
      <sz val="36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20"/>
      <name val="Arial CE"/>
      <family val="2"/>
      <charset val="238"/>
    </font>
    <font>
      <sz val="26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AB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1" fillId="0" borderId="0" xfId="0" applyFont="1" applyBorder="1" applyAlignment="1">
      <alignment horizontal="center" textRotation="90"/>
    </xf>
    <xf numFmtId="0" fontId="1" fillId="0" borderId="0" xfId="0" applyFont="1" applyAlignment="1">
      <alignment textRotation="90"/>
    </xf>
    <xf numFmtId="0" fontId="1" fillId="0" borderId="0" xfId="0" applyFont="1"/>
    <xf numFmtId="0" fontId="3" fillId="0" borderId="0" xfId="0" applyFont="1"/>
    <xf numFmtId="0" fontId="3" fillId="0" borderId="6" xfId="0" applyFont="1" applyBorder="1"/>
    <xf numFmtId="0" fontId="3" fillId="0" borderId="0" xfId="0" applyFont="1" applyAlignment="1">
      <alignment textRotation="90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" fillId="2" borderId="2" xfId="0" applyFont="1" applyFill="1" applyBorder="1" applyAlignment="1"/>
    <xf numFmtId="0" fontId="3" fillId="0" borderId="0" xfId="0" applyFont="1" applyBorder="1" applyAlignment="1">
      <alignment horizontal="left"/>
    </xf>
    <xf numFmtId="0" fontId="1" fillId="2" borderId="8" xfId="0" applyFont="1" applyFill="1" applyBorder="1" applyAlignment="1"/>
    <xf numFmtId="0" fontId="1" fillId="0" borderId="9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textRotation="90"/>
    </xf>
    <xf numFmtId="0" fontId="1" fillId="0" borderId="0" xfId="0" applyFont="1" applyAlignment="1">
      <alignment vertical="center" textRotation="90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8" xfId="0" applyFont="1" applyBorder="1" applyAlignment="1"/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Continuous" vertical="center" wrapText="1"/>
    </xf>
    <xf numFmtId="0" fontId="3" fillId="0" borderId="9" xfId="0" applyFont="1" applyBorder="1" applyAlignment="1">
      <alignment horizontal="centerContinuous" wrapText="1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horizontal="center" textRotation="90" wrapText="1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4" borderId="0" xfId="0" applyFont="1" applyFill="1" applyAlignment="1">
      <alignment textRotation="90" wrapText="1" shrinkToFit="1"/>
    </xf>
    <xf numFmtId="0" fontId="8" fillId="4" borderId="0" xfId="0" applyFont="1" applyFill="1" applyAlignment="1" applyProtection="1">
      <alignment horizontal="right"/>
    </xf>
    <xf numFmtId="164" fontId="8" fillId="4" borderId="0" xfId="0" applyNumberFormat="1" applyFont="1" applyFill="1" applyAlignment="1" applyProtection="1">
      <alignment horizontal="left"/>
      <protection locked="0"/>
    </xf>
    <xf numFmtId="0" fontId="8" fillId="4" borderId="0" xfId="0" applyFont="1" applyFill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/>
    <xf numFmtId="0" fontId="8" fillId="0" borderId="49" xfId="0" applyFont="1" applyBorder="1" applyAlignment="1" applyProtection="1">
      <alignment horizontal="center"/>
      <protection locked="0"/>
    </xf>
    <xf numFmtId="0" fontId="8" fillId="0" borderId="50" xfId="0" applyFont="1" applyBorder="1"/>
    <xf numFmtId="0" fontId="8" fillId="0" borderId="51" xfId="0" applyFont="1" applyBorder="1" applyAlignment="1" applyProtection="1">
      <alignment horizontal="center"/>
      <protection locked="0"/>
    </xf>
    <xf numFmtId="0" fontId="8" fillId="5" borderId="47" xfId="0" applyFont="1" applyFill="1" applyBorder="1" applyAlignment="1">
      <alignment horizontal="center"/>
    </xf>
    <xf numFmtId="0" fontId="8" fillId="5" borderId="48" xfId="0" applyFont="1" applyFill="1" applyBorder="1" applyAlignment="1"/>
    <xf numFmtId="0" fontId="8" fillId="5" borderId="49" xfId="0" applyFont="1" applyFill="1" applyBorder="1" applyAlignment="1" applyProtection="1">
      <alignment horizontal="center"/>
      <protection locked="0"/>
    </xf>
    <xf numFmtId="0" fontId="8" fillId="5" borderId="50" xfId="0" applyFont="1" applyFill="1" applyBorder="1"/>
    <xf numFmtId="0" fontId="8" fillId="5" borderId="51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9" xfId="0" applyFont="1" applyBorder="1" applyAlignment="1">
      <alignment horizontal="center" textRotation="90" wrapText="1"/>
    </xf>
    <xf numFmtId="0" fontId="1" fillId="0" borderId="40" xfId="0" applyFont="1" applyBorder="1" applyAlignment="1">
      <alignment horizontal="center" textRotation="90" wrapText="1"/>
    </xf>
    <xf numFmtId="0" fontId="1" fillId="2" borderId="39" xfId="0" applyFont="1" applyFill="1" applyBorder="1" applyAlignment="1">
      <alignment horizontal="center" textRotation="90" wrapText="1"/>
    </xf>
    <xf numFmtId="0" fontId="1" fillId="2" borderId="40" xfId="0" applyFont="1" applyFill="1" applyBorder="1" applyAlignment="1">
      <alignment horizontal="center" textRotation="90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FFA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37" name="text 15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73152" bIns="0" anchor="t" upright="1"/>
        <a:lstStyle/>
        <a:p>
          <a:pPr algn="ctr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I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38" name="text 16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0" bIns="0" anchor="t" upright="1"/>
        <a:lstStyle/>
        <a:p>
          <a:pPr algn="l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C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39" name="text 17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0" bIns="0" anchor="t" upright="1"/>
        <a:lstStyle/>
        <a:p>
          <a:pPr algn="l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A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40" name="text 18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k-SK" sz="9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STOLNÝ TENIS</a:t>
          </a:r>
        </a:p>
      </xdr:txBody>
    </xdr:sp>
    <xdr:clientData/>
  </xdr:twoCellAnchor>
  <xdr:twoCellAnchor>
    <xdr:from>
      <xdr:col>3</xdr:col>
      <xdr:colOff>57150</xdr:colOff>
      <xdr:row>2</xdr:row>
      <xdr:rowOff>19050</xdr:rowOff>
    </xdr:from>
    <xdr:to>
      <xdr:col>4</xdr:col>
      <xdr:colOff>123825</xdr:colOff>
      <xdr:row>3</xdr:row>
      <xdr:rowOff>123825</xdr:rowOff>
    </xdr:to>
    <xdr:sp macro="" textlink="">
      <xdr:nvSpPr>
        <xdr:cNvPr id="1064" name="AutoShape 40"/>
        <xdr:cNvSpPr>
          <a:spLocks noChangeArrowheads="1"/>
        </xdr:cNvSpPr>
      </xdr:nvSpPr>
      <xdr:spPr bwMode="auto">
        <a:xfrm>
          <a:off x="1619250" y="1152525"/>
          <a:ext cx="3048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57150</xdr:colOff>
      <xdr:row>4</xdr:row>
      <xdr:rowOff>19050</xdr:rowOff>
    </xdr:from>
    <xdr:to>
      <xdr:col>6</xdr:col>
      <xdr:colOff>123825</xdr:colOff>
      <xdr:row>5</xdr:row>
      <xdr:rowOff>123825</xdr:rowOff>
    </xdr:to>
    <xdr:sp macro="" textlink="">
      <xdr:nvSpPr>
        <xdr:cNvPr id="1065" name="AutoShape 41"/>
        <xdr:cNvSpPr>
          <a:spLocks noChangeArrowheads="1"/>
        </xdr:cNvSpPr>
      </xdr:nvSpPr>
      <xdr:spPr bwMode="auto">
        <a:xfrm>
          <a:off x="2095500" y="1552575"/>
          <a:ext cx="3048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</xdr:colOff>
      <xdr:row>6</xdr:row>
      <xdr:rowOff>19050</xdr:rowOff>
    </xdr:from>
    <xdr:to>
      <xdr:col>8</xdr:col>
      <xdr:colOff>123825</xdr:colOff>
      <xdr:row>7</xdr:row>
      <xdr:rowOff>123825</xdr:rowOff>
    </xdr:to>
    <xdr:sp macro="" textlink="">
      <xdr:nvSpPr>
        <xdr:cNvPr id="1066" name="AutoShape 42"/>
        <xdr:cNvSpPr>
          <a:spLocks noChangeArrowheads="1"/>
        </xdr:cNvSpPr>
      </xdr:nvSpPr>
      <xdr:spPr bwMode="auto">
        <a:xfrm>
          <a:off x="2571750" y="1952625"/>
          <a:ext cx="3429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</xdr:colOff>
      <xdr:row>8</xdr:row>
      <xdr:rowOff>19050</xdr:rowOff>
    </xdr:from>
    <xdr:to>
      <xdr:col>10</xdr:col>
      <xdr:colOff>123825</xdr:colOff>
      <xdr:row>9</xdr:row>
      <xdr:rowOff>123825</xdr:rowOff>
    </xdr:to>
    <xdr:sp macro="" textlink="">
      <xdr:nvSpPr>
        <xdr:cNvPr id="1067" name="AutoShape 43"/>
        <xdr:cNvSpPr>
          <a:spLocks noChangeArrowheads="1"/>
        </xdr:cNvSpPr>
      </xdr:nvSpPr>
      <xdr:spPr bwMode="auto">
        <a:xfrm>
          <a:off x="3124200" y="2352675"/>
          <a:ext cx="3429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10</xdr:row>
      <xdr:rowOff>19050</xdr:rowOff>
    </xdr:from>
    <xdr:to>
      <xdr:col>12</xdr:col>
      <xdr:colOff>123825</xdr:colOff>
      <xdr:row>11</xdr:row>
      <xdr:rowOff>123825</xdr:rowOff>
    </xdr:to>
    <xdr:sp macro="" textlink="">
      <xdr:nvSpPr>
        <xdr:cNvPr id="1068" name="AutoShape 44"/>
        <xdr:cNvSpPr>
          <a:spLocks noChangeArrowheads="1"/>
        </xdr:cNvSpPr>
      </xdr:nvSpPr>
      <xdr:spPr bwMode="auto">
        <a:xfrm>
          <a:off x="3676650" y="2752725"/>
          <a:ext cx="3429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57150</xdr:colOff>
      <xdr:row>12</xdr:row>
      <xdr:rowOff>19050</xdr:rowOff>
    </xdr:from>
    <xdr:to>
      <xdr:col>14</xdr:col>
      <xdr:colOff>123825</xdr:colOff>
      <xdr:row>13</xdr:row>
      <xdr:rowOff>123825</xdr:rowOff>
    </xdr:to>
    <xdr:sp macro="" textlink="">
      <xdr:nvSpPr>
        <xdr:cNvPr id="1069" name="AutoShape 45"/>
        <xdr:cNvSpPr>
          <a:spLocks noChangeArrowheads="1"/>
        </xdr:cNvSpPr>
      </xdr:nvSpPr>
      <xdr:spPr bwMode="auto">
        <a:xfrm>
          <a:off x="4229100" y="3152775"/>
          <a:ext cx="3429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9"/>
  <sheetViews>
    <sheetView showGridLines="0" tabSelected="1" zoomScaleNormal="100" workbookViewId="0">
      <selection activeCell="A4" sqref="A4:B4"/>
    </sheetView>
  </sheetViews>
  <sheetFormatPr defaultRowHeight="14.25"/>
  <cols>
    <col min="1" max="1" width="5.28515625" style="86" customWidth="1"/>
    <col min="2" max="3" width="35.7109375" style="86" customWidth="1"/>
    <col min="4" max="4" width="4.140625" style="85" customWidth="1"/>
    <col min="5" max="5" width="1" style="86" customWidth="1"/>
    <col min="6" max="6" width="3.7109375" style="85" customWidth="1"/>
    <col min="7" max="16384" width="9.140625" style="86"/>
  </cols>
  <sheetData>
    <row r="1" spans="1:6">
      <c r="A1" s="107" t="s">
        <v>26</v>
      </c>
      <c r="B1" s="107"/>
      <c r="C1" s="84"/>
    </row>
    <row r="2" spans="1:6">
      <c r="A2" s="107" t="s">
        <v>27</v>
      </c>
      <c r="B2" s="107"/>
      <c r="C2" s="84"/>
    </row>
    <row r="3" spans="1:6">
      <c r="A3" s="107" t="s">
        <v>28</v>
      </c>
      <c r="B3" s="107"/>
      <c r="C3" s="84"/>
    </row>
    <row r="4" spans="1:6">
      <c r="A4" s="107" t="s">
        <v>29</v>
      </c>
      <c r="B4" s="107"/>
      <c r="C4" s="84"/>
    </row>
    <row r="5" spans="1:6">
      <c r="A5" s="107" t="s">
        <v>30</v>
      </c>
      <c r="B5" s="107"/>
      <c r="C5" s="84"/>
    </row>
    <row r="6" spans="1:6">
      <c r="A6" s="107" t="s">
        <v>31</v>
      </c>
      <c r="B6" s="107"/>
      <c r="C6" s="84"/>
    </row>
    <row r="7" spans="1:6" ht="14.1" customHeight="1">
      <c r="A7" s="87"/>
      <c r="B7" s="88" t="s">
        <v>7</v>
      </c>
      <c r="C7" s="89">
        <v>41888</v>
      </c>
      <c r="D7" s="105"/>
      <c r="E7" s="105"/>
      <c r="F7" s="90"/>
    </row>
    <row r="8" spans="1:6" ht="15.95" customHeight="1">
      <c r="A8" s="91">
        <v>1</v>
      </c>
      <c r="B8" s="92" t="str">
        <f>A1</f>
        <v>FK BÁTKA</v>
      </c>
      <c r="C8" s="92" t="str">
        <f>A6</f>
        <v>FK LENARTOVCE</v>
      </c>
      <c r="D8" s="93"/>
      <c r="E8" s="94" t="s">
        <v>0</v>
      </c>
      <c r="F8" s="95"/>
    </row>
    <row r="9" spans="1:6" ht="15.95" customHeight="1">
      <c r="A9" s="96">
        <f>A8+1</f>
        <v>2</v>
      </c>
      <c r="B9" s="97" t="str">
        <f>A2</f>
        <v>FK OŽĎANY</v>
      </c>
      <c r="C9" s="97" t="str">
        <f>A5</f>
        <v>FK RIMAVSKÁ SEČ</v>
      </c>
      <c r="D9" s="98"/>
      <c r="E9" s="99" t="s">
        <v>0</v>
      </c>
      <c r="F9" s="100"/>
    </row>
    <row r="10" spans="1:6" ht="15.95" customHeight="1">
      <c r="A10" s="91">
        <f>A9+1</f>
        <v>3</v>
      </c>
      <c r="B10" s="92" t="str">
        <f>A3</f>
        <v>FK VEĽKÝ BLH</v>
      </c>
      <c r="C10" s="92" t="str">
        <f>A4</f>
        <v>FK JESENSKÉ</v>
      </c>
      <c r="D10" s="93"/>
      <c r="E10" s="94" t="s">
        <v>0</v>
      </c>
      <c r="F10" s="95"/>
    </row>
    <row r="11" spans="1:6" ht="15.95" customHeight="1">
      <c r="A11" s="87"/>
      <c r="B11" s="88" t="s">
        <v>8</v>
      </c>
      <c r="C11" s="89">
        <f>C7+7</f>
        <v>41895</v>
      </c>
      <c r="D11" s="105"/>
      <c r="E11" s="105"/>
      <c r="F11" s="90"/>
    </row>
    <row r="12" spans="1:6" ht="15.95" customHeight="1">
      <c r="A12" s="91">
        <f>A10+1</f>
        <v>4</v>
      </c>
      <c r="B12" s="92" t="str">
        <f>A6</f>
        <v>FK LENARTOVCE</v>
      </c>
      <c r="C12" s="92" t="str">
        <f>A4</f>
        <v>FK JESENSKÉ</v>
      </c>
      <c r="D12" s="93"/>
      <c r="E12" s="94" t="s">
        <v>0</v>
      </c>
      <c r="F12" s="95"/>
    </row>
    <row r="13" spans="1:6" ht="15.95" customHeight="1">
      <c r="A13" s="96">
        <f>A12+1</f>
        <v>5</v>
      </c>
      <c r="B13" s="97" t="str">
        <f>A5</f>
        <v>FK RIMAVSKÁ SEČ</v>
      </c>
      <c r="C13" s="97" t="str">
        <f>A3</f>
        <v>FK VEĽKÝ BLH</v>
      </c>
      <c r="D13" s="98"/>
      <c r="E13" s="99" t="s">
        <v>0</v>
      </c>
      <c r="F13" s="100"/>
    </row>
    <row r="14" spans="1:6" ht="15.95" customHeight="1">
      <c r="A14" s="91">
        <f>A13+1</f>
        <v>6</v>
      </c>
      <c r="B14" s="92" t="str">
        <f>A1</f>
        <v>FK BÁTKA</v>
      </c>
      <c r="C14" s="92" t="str">
        <f>A2</f>
        <v>FK OŽĎANY</v>
      </c>
      <c r="D14" s="93"/>
      <c r="E14" s="94" t="s">
        <v>0</v>
      </c>
      <c r="F14" s="95"/>
    </row>
    <row r="15" spans="1:6" ht="15.95" customHeight="1">
      <c r="A15" s="87"/>
      <c r="B15" s="88" t="s">
        <v>9</v>
      </c>
      <c r="C15" s="89">
        <f>C11+7</f>
        <v>41902</v>
      </c>
      <c r="D15" s="105"/>
      <c r="E15" s="105"/>
      <c r="F15" s="90"/>
    </row>
    <row r="16" spans="1:6" ht="15.95" customHeight="1">
      <c r="A16" s="91">
        <f>A14+1</f>
        <v>7</v>
      </c>
      <c r="B16" s="92" t="str">
        <f>A2</f>
        <v>FK OŽĎANY</v>
      </c>
      <c r="C16" s="92" t="str">
        <f>A6</f>
        <v>FK LENARTOVCE</v>
      </c>
      <c r="D16" s="93"/>
      <c r="E16" s="94" t="s">
        <v>0</v>
      </c>
      <c r="F16" s="95"/>
    </row>
    <row r="17" spans="1:6" ht="15.95" customHeight="1">
      <c r="A17" s="96">
        <f>A16+1</f>
        <v>8</v>
      </c>
      <c r="B17" s="97" t="str">
        <f>A3</f>
        <v>FK VEĽKÝ BLH</v>
      </c>
      <c r="C17" s="97" t="str">
        <f>A1</f>
        <v>FK BÁTKA</v>
      </c>
      <c r="D17" s="98"/>
      <c r="E17" s="99" t="s">
        <v>0</v>
      </c>
      <c r="F17" s="100"/>
    </row>
    <row r="18" spans="1:6" ht="15.95" customHeight="1">
      <c r="A18" s="91">
        <f>A17+1</f>
        <v>9</v>
      </c>
      <c r="B18" s="92" t="str">
        <f>A4</f>
        <v>FK JESENSKÉ</v>
      </c>
      <c r="C18" s="92" t="str">
        <f>A5</f>
        <v>FK RIMAVSKÁ SEČ</v>
      </c>
      <c r="D18" s="93"/>
      <c r="E18" s="94" t="s">
        <v>0</v>
      </c>
      <c r="F18" s="95"/>
    </row>
    <row r="19" spans="1:6" ht="15.95" customHeight="1">
      <c r="A19" s="87"/>
      <c r="B19" s="88" t="s">
        <v>10</v>
      </c>
      <c r="C19" s="89">
        <f>C15+7</f>
        <v>41909</v>
      </c>
      <c r="D19" s="105"/>
      <c r="E19" s="105"/>
      <c r="F19" s="90"/>
    </row>
    <row r="20" spans="1:6" ht="15.95" customHeight="1">
      <c r="A20" s="91">
        <f>A18+1</f>
        <v>10</v>
      </c>
      <c r="B20" s="92" t="str">
        <f>A6</f>
        <v>FK LENARTOVCE</v>
      </c>
      <c r="C20" s="92" t="str">
        <f>A5</f>
        <v>FK RIMAVSKÁ SEČ</v>
      </c>
      <c r="D20" s="93"/>
      <c r="E20" s="94" t="s">
        <v>0</v>
      </c>
      <c r="F20" s="95"/>
    </row>
    <row r="21" spans="1:6" ht="15.95" customHeight="1">
      <c r="A21" s="96">
        <f>A20+1</f>
        <v>11</v>
      </c>
      <c r="B21" s="97" t="str">
        <f>A1</f>
        <v>FK BÁTKA</v>
      </c>
      <c r="C21" s="97" t="str">
        <f>A4</f>
        <v>FK JESENSKÉ</v>
      </c>
      <c r="D21" s="98"/>
      <c r="E21" s="99" t="s">
        <v>0</v>
      </c>
      <c r="F21" s="100"/>
    </row>
    <row r="22" spans="1:6" ht="15.95" customHeight="1">
      <c r="A22" s="91">
        <f>A21+1</f>
        <v>12</v>
      </c>
      <c r="B22" s="92" t="str">
        <f>A2</f>
        <v>FK OŽĎANY</v>
      </c>
      <c r="C22" s="92" t="str">
        <f>A3</f>
        <v>FK VEĽKÝ BLH</v>
      </c>
      <c r="D22" s="93"/>
      <c r="E22" s="94" t="s">
        <v>0</v>
      </c>
      <c r="F22" s="95"/>
    </row>
    <row r="23" spans="1:6" ht="15.95" customHeight="1">
      <c r="A23" s="87"/>
      <c r="B23" s="88" t="s">
        <v>11</v>
      </c>
      <c r="C23" s="89">
        <f>C19+7</f>
        <v>41916</v>
      </c>
      <c r="D23" s="105"/>
      <c r="E23" s="105"/>
      <c r="F23" s="90"/>
    </row>
    <row r="24" spans="1:6" ht="15.95" customHeight="1">
      <c r="A24" s="91">
        <f>A22+1</f>
        <v>13</v>
      </c>
      <c r="B24" s="92" t="str">
        <f>A3</f>
        <v>FK VEĽKÝ BLH</v>
      </c>
      <c r="C24" s="92" t="str">
        <f>A6</f>
        <v>FK LENARTOVCE</v>
      </c>
      <c r="D24" s="93"/>
      <c r="E24" s="94" t="s">
        <v>0</v>
      </c>
      <c r="F24" s="95"/>
    </row>
    <row r="25" spans="1:6" ht="15.95" customHeight="1">
      <c r="A25" s="96">
        <f>A24+1</f>
        <v>14</v>
      </c>
      <c r="B25" s="97" t="str">
        <f>A4</f>
        <v>FK JESENSKÉ</v>
      </c>
      <c r="C25" s="97" t="str">
        <f>A2</f>
        <v>FK OŽĎANY</v>
      </c>
      <c r="D25" s="98"/>
      <c r="E25" s="99" t="s">
        <v>0</v>
      </c>
      <c r="F25" s="100"/>
    </row>
    <row r="26" spans="1:6" ht="15.95" customHeight="1">
      <c r="A26" s="91">
        <f>A25+1</f>
        <v>15</v>
      </c>
      <c r="B26" s="92" t="str">
        <f>A5</f>
        <v>FK RIMAVSKÁ SEČ</v>
      </c>
      <c r="C26" s="92" t="str">
        <f>A1</f>
        <v>FK BÁTKA</v>
      </c>
      <c r="D26" s="93"/>
      <c r="E26" s="94" t="s">
        <v>0</v>
      </c>
      <c r="F26" s="95"/>
    </row>
    <row r="27" spans="1:6" ht="15.95" customHeight="1">
      <c r="A27" s="87"/>
      <c r="B27" s="88" t="s">
        <v>12</v>
      </c>
      <c r="C27" s="89">
        <f>C23+7</f>
        <v>41923</v>
      </c>
      <c r="D27" s="105"/>
      <c r="E27" s="105"/>
      <c r="F27" s="90"/>
    </row>
    <row r="28" spans="1:6" ht="15.95" customHeight="1">
      <c r="A28" s="91">
        <f>A26+1</f>
        <v>16</v>
      </c>
      <c r="B28" s="92" t="str">
        <f t="shared" ref="B28:B46" si="0">C8</f>
        <v>FK LENARTOVCE</v>
      </c>
      <c r="C28" s="92" t="str">
        <f t="shared" ref="C28:C46" si="1">B8</f>
        <v>FK BÁTKA</v>
      </c>
      <c r="D28" s="93"/>
      <c r="E28" s="94" t="s">
        <v>0</v>
      </c>
      <c r="F28" s="95"/>
    </row>
    <row r="29" spans="1:6" ht="15.95" customHeight="1">
      <c r="A29" s="96">
        <f>A28+1</f>
        <v>17</v>
      </c>
      <c r="B29" s="97" t="str">
        <f t="shared" si="0"/>
        <v>FK RIMAVSKÁ SEČ</v>
      </c>
      <c r="C29" s="97" t="str">
        <f t="shared" si="1"/>
        <v>FK OŽĎANY</v>
      </c>
      <c r="D29" s="98"/>
      <c r="E29" s="99" t="s">
        <v>0</v>
      </c>
      <c r="F29" s="100"/>
    </row>
    <row r="30" spans="1:6" ht="15.95" customHeight="1">
      <c r="A30" s="91">
        <f>A29+1</f>
        <v>18</v>
      </c>
      <c r="B30" s="92" t="str">
        <f t="shared" si="0"/>
        <v>FK JESENSKÉ</v>
      </c>
      <c r="C30" s="92" t="str">
        <f t="shared" si="1"/>
        <v>FK VEĽKÝ BLH</v>
      </c>
      <c r="D30" s="93"/>
      <c r="E30" s="94" t="s">
        <v>0</v>
      </c>
      <c r="F30" s="95"/>
    </row>
    <row r="31" spans="1:6" ht="15.95" customHeight="1">
      <c r="A31" s="87"/>
      <c r="B31" s="88" t="s">
        <v>13</v>
      </c>
      <c r="C31" s="89">
        <f>C27+7</f>
        <v>41930</v>
      </c>
      <c r="D31" s="105"/>
      <c r="E31" s="105"/>
      <c r="F31" s="90"/>
    </row>
    <row r="32" spans="1:6" ht="15.95" customHeight="1">
      <c r="A32" s="91">
        <f>A30+1</f>
        <v>19</v>
      </c>
      <c r="B32" s="92" t="str">
        <f t="shared" si="0"/>
        <v>FK JESENSKÉ</v>
      </c>
      <c r="C32" s="92" t="str">
        <f t="shared" si="1"/>
        <v>FK LENARTOVCE</v>
      </c>
      <c r="D32" s="93"/>
      <c r="E32" s="94" t="s">
        <v>0</v>
      </c>
      <c r="F32" s="95"/>
    </row>
    <row r="33" spans="1:6" ht="15.95" customHeight="1">
      <c r="A33" s="96">
        <f>A32+1</f>
        <v>20</v>
      </c>
      <c r="B33" s="97" t="str">
        <f t="shared" si="0"/>
        <v>FK VEĽKÝ BLH</v>
      </c>
      <c r="C33" s="97" t="str">
        <f t="shared" si="1"/>
        <v>FK RIMAVSKÁ SEČ</v>
      </c>
      <c r="D33" s="98"/>
      <c r="E33" s="99" t="s">
        <v>0</v>
      </c>
      <c r="F33" s="100"/>
    </row>
    <row r="34" spans="1:6" ht="15.95" customHeight="1">
      <c r="A34" s="91">
        <f>A33+1</f>
        <v>21</v>
      </c>
      <c r="B34" s="92" t="str">
        <f t="shared" si="0"/>
        <v>FK OŽĎANY</v>
      </c>
      <c r="C34" s="92" t="str">
        <f t="shared" si="1"/>
        <v>FK BÁTKA</v>
      </c>
      <c r="D34" s="93"/>
      <c r="E34" s="94" t="s">
        <v>0</v>
      </c>
      <c r="F34" s="95"/>
    </row>
    <row r="35" spans="1:6" ht="15.95" customHeight="1">
      <c r="A35" s="87"/>
      <c r="B35" s="88" t="s">
        <v>14</v>
      </c>
      <c r="C35" s="89">
        <f>C31+7</f>
        <v>41937</v>
      </c>
      <c r="D35" s="105"/>
      <c r="E35" s="105"/>
      <c r="F35" s="90"/>
    </row>
    <row r="36" spans="1:6" ht="15.95" customHeight="1">
      <c r="A36" s="91">
        <f>A34+1</f>
        <v>22</v>
      </c>
      <c r="B36" s="92" t="str">
        <f t="shared" si="0"/>
        <v>FK LENARTOVCE</v>
      </c>
      <c r="C36" s="92" t="str">
        <f t="shared" si="1"/>
        <v>FK OŽĎANY</v>
      </c>
      <c r="D36" s="93"/>
      <c r="E36" s="94" t="s">
        <v>0</v>
      </c>
      <c r="F36" s="95"/>
    </row>
    <row r="37" spans="1:6" ht="15.95" customHeight="1">
      <c r="A37" s="96">
        <f>A36+1</f>
        <v>23</v>
      </c>
      <c r="B37" s="97" t="str">
        <f t="shared" si="0"/>
        <v>FK BÁTKA</v>
      </c>
      <c r="C37" s="97" t="str">
        <f t="shared" si="1"/>
        <v>FK VEĽKÝ BLH</v>
      </c>
      <c r="D37" s="98"/>
      <c r="E37" s="99" t="s">
        <v>0</v>
      </c>
      <c r="F37" s="100"/>
    </row>
    <row r="38" spans="1:6" ht="15.95" customHeight="1">
      <c r="A38" s="91">
        <f>A37+1</f>
        <v>24</v>
      </c>
      <c r="B38" s="92" t="str">
        <f t="shared" si="0"/>
        <v>FK RIMAVSKÁ SEČ</v>
      </c>
      <c r="C38" s="92" t="str">
        <f t="shared" si="1"/>
        <v>FK JESENSKÉ</v>
      </c>
      <c r="D38" s="93"/>
      <c r="E38" s="94" t="s">
        <v>0</v>
      </c>
      <c r="F38" s="95"/>
    </row>
    <row r="39" spans="1:6" ht="15.95" customHeight="1">
      <c r="A39" s="87"/>
      <c r="B39" s="88" t="s">
        <v>25</v>
      </c>
      <c r="C39" s="89">
        <v>42126</v>
      </c>
      <c r="D39" s="105"/>
      <c r="E39" s="105"/>
      <c r="F39" s="90"/>
    </row>
    <row r="40" spans="1:6" ht="15.95" customHeight="1">
      <c r="A40" s="91">
        <f>A38+1</f>
        <v>25</v>
      </c>
      <c r="B40" s="92" t="str">
        <f t="shared" si="0"/>
        <v>FK RIMAVSKÁ SEČ</v>
      </c>
      <c r="C40" s="92" t="str">
        <f t="shared" si="1"/>
        <v>FK LENARTOVCE</v>
      </c>
      <c r="D40" s="93"/>
      <c r="E40" s="94" t="s">
        <v>0</v>
      </c>
      <c r="F40" s="95"/>
    </row>
    <row r="41" spans="1:6" ht="15.95" customHeight="1">
      <c r="A41" s="96">
        <f>A40+1</f>
        <v>26</v>
      </c>
      <c r="B41" s="97" t="str">
        <f t="shared" si="0"/>
        <v>FK JESENSKÉ</v>
      </c>
      <c r="C41" s="97" t="str">
        <f t="shared" si="1"/>
        <v>FK BÁTKA</v>
      </c>
      <c r="D41" s="98"/>
      <c r="E41" s="99" t="s">
        <v>0</v>
      </c>
      <c r="F41" s="100"/>
    </row>
    <row r="42" spans="1:6" ht="15.95" customHeight="1">
      <c r="A42" s="91">
        <f>A41+1</f>
        <v>27</v>
      </c>
      <c r="B42" s="92" t="str">
        <f t="shared" si="0"/>
        <v>FK VEĽKÝ BLH</v>
      </c>
      <c r="C42" s="92" t="str">
        <f t="shared" si="1"/>
        <v>FK OŽĎANY</v>
      </c>
      <c r="D42" s="93"/>
      <c r="E42" s="94" t="s">
        <v>0</v>
      </c>
      <c r="F42" s="95"/>
    </row>
    <row r="43" spans="1:6" ht="15.95" customHeight="1">
      <c r="A43" s="87"/>
      <c r="B43" s="88" t="s">
        <v>24</v>
      </c>
      <c r="C43" s="89">
        <f>C39+7</f>
        <v>42133</v>
      </c>
      <c r="D43" s="105"/>
      <c r="E43" s="105"/>
      <c r="F43" s="90"/>
    </row>
    <row r="44" spans="1:6" ht="15.95" customHeight="1">
      <c r="A44" s="91">
        <f>A42+1</f>
        <v>28</v>
      </c>
      <c r="B44" s="92" t="str">
        <f t="shared" si="0"/>
        <v>FK LENARTOVCE</v>
      </c>
      <c r="C44" s="92" t="str">
        <f t="shared" si="1"/>
        <v>FK VEĽKÝ BLH</v>
      </c>
      <c r="D44" s="93"/>
      <c r="E44" s="94" t="s">
        <v>0</v>
      </c>
      <c r="F44" s="95"/>
    </row>
    <row r="45" spans="1:6" ht="15.95" customHeight="1">
      <c r="A45" s="96">
        <f>A44+1</f>
        <v>29</v>
      </c>
      <c r="B45" s="97" t="str">
        <f t="shared" si="0"/>
        <v>FK OŽĎANY</v>
      </c>
      <c r="C45" s="97" t="str">
        <f t="shared" si="1"/>
        <v>FK JESENSKÉ</v>
      </c>
      <c r="D45" s="98"/>
      <c r="E45" s="99" t="s">
        <v>0</v>
      </c>
      <c r="F45" s="100"/>
    </row>
    <row r="46" spans="1:6" ht="15.95" customHeight="1">
      <c r="A46" s="91">
        <f>A45+1</f>
        <v>30</v>
      </c>
      <c r="B46" s="92" t="str">
        <f t="shared" si="0"/>
        <v>FK BÁTKA</v>
      </c>
      <c r="C46" s="92" t="str">
        <f t="shared" si="1"/>
        <v>FK RIMAVSKÁ SEČ</v>
      </c>
      <c r="D46" s="93"/>
      <c r="E46" s="94" t="s">
        <v>0</v>
      </c>
      <c r="F46" s="95"/>
    </row>
    <row r="47" spans="1:6" ht="15.95" customHeight="1">
      <c r="A47" s="87"/>
      <c r="B47" s="88" t="s">
        <v>32</v>
      </c>
      <c r="C47" s="89">
        <f>C43+7</f>
        <v>42140</v>
      </c>
      <c r="D47" s="105"/>
      <c r="E47" s="105"/>
      <c r="F47" s="104"/>
    </row>
    <row r="48" spans="1:6" ht="15.95" customHeight="1">
      <c r="A48" s="91">
        <f>A46+1</f>
        <v>31</v>
      </c>
      <c r="B48" s="92" t="str">
        <f t="shared" ref="B48:C50" si="2">B8</f>
        <v>FK BÁTKA</v>
      </c>
      <c r="C48" s="92" t="str">
        <f t="shared" si="2"/>
        <v>FK LENARTOVCE</v>
      </c>
      <c r="D48" s="93"/>
      <c r="E48" s="94" t="s">
        <v>0</v>
      </c>
      <c r="F48" s="95"/>
    </row>
    <row r="49" spans="1:6" ht="15.95" customHeight="1">
      <c r="A49" s="96">
        <f>A48+1</f>
        <v>32</v>
      </c>
      <c r="B49" s="97" t="str">
        <f t="shared" si="2"/>
        <v>FK OŽĎANY</v>
      </c>
      <c r="C49" s="97" t="str">
        <f t="shared" si="2"/>
        <v>FK RIMAVSKÁ SEČ</v>
      </c>
      <c r="D49" s="98"/>
      <c r="E49" s="99" t="s">
        <v>0</v>
      </c>
      <c r="F49" s="100"/>
    </row>
    <row r="50" spans="1:6" ht="15.95" customHeight="1">
      <c r="A50" s="91">
        <f>A49+1</f>
        <v>33</v>
      </c>
      <c r="B50" s="92" t="str">
        <f t="shared" si="2"/>
        <v>FK VEĽKÝ BLH</v>
      </c>
      <c r="C50" s="92" t="str">
        <f t="shared" si="2"/>
        <v>FK JESENSKÉ</v>
      </c>
      <c r="D50" s="93"/>
      <c r="E50" s="94" t="s">
        <v>0</v>
      </c>
      <c r="F50" s="95"/>
    </row>
    <row r="51" spans="1:6" ht="15.95" customHeight="1">
      <c r="A51" s="87"/>
      <c r="B51" s="88" t="s">
        <v>33</v>
      </c>
      <c r="C51" s="89">
        <f>C47+7</f>
        <v>42147</v>
      </c>
      <c r="D51" s="105"/>
      <c r="E51" s="105"/>
      <c r="F51" s="104"/>
    </row>
    <row r="52" spans="1:6" ht="15.95" customHeight="1">
      <c r="A52" s="91">
        <f>A50+1</f>
        <v>34</v>
      </c>
      <c r="B52" s="92" t="str">
        <f t="shared" ref="B52:C54" si="3">B12</f>
        <v>FK LENARTOVCE</v>
      </c>
      <c r="C52" s="92" t="str">
        <f t="shared" si="3"/>
        <v>FK JESENSKÉ</v>
      </c>
      <c r="D52" s="93"/>
      <c r="E52" s="94" t="s">
        <v>0</v>
      </c>
      <c r="F52" s="95"/>
    </row>
    <row r="53" spans="1:6" ht="15.95" customHeight="1">
      <c r="A53" s="96">
        <f>A52+1</f>
        <v>35</v>
      </c>
      <c r="B53" s="97" t="str">
        <f t="shared" si="3"/>
        <v>FK RIMAVSKÁ SEČ</v>
      </c>
      <c r="C53" s="97" t="str">
        <f t="shared" si="3"/>
        <v>FK VEĽKÝ BLH</v>
      </c>
      <c r="D53" s="98"/>
      <c r="E53" s="99" t="s">
        <v>0</v>
      </c>
      <c r="F53" s="100"/>
    </row>
    <row r="54" spans="1:6" ht="15.95" customHeight="1">
      <c r="A54" s="91">
        <f>A53+1</f>
        <v>36</v>
      </c>
      <c r="B54" s="92" t="str">
        <f t="shared" si="3"/>
        <v>FK BÁTKA</v>
      </c>
      <c r="C54" s="92" t="str">
        <f t="shared" si="3"/>
        <v>FK OŽĎANY</v>
      </c>
      <c r="D54" s="93"/>
      <c r="E54" s="94" t="s">
        <v>0</v>
      </c>
      <c r="F54" s="95"/>
    </row>
    <row r="55" spans="1:6" ht="15.95" customHeight="1">
      <c r="A55" s="87"/>
      <c r="B55" s="88" t="s">
        <v>34</v>
      </c>
      <c r="C55" s="89">
        <f>C51+7</f>
        <v>42154</v>
      </c>
      <c r="D55" s="105"/>
      <c r="E55" s="105"/>
      <c r="F55" s="104"/>
    </row>
    <row r="56" spans="1:6" ht="15.95" customHeight="1">
      <c r="A56" s="91">
        <f>A54+1</f>
        <v>37</v>
      </c>
      <c r="B56" s="92" t="str">
        <f t="shared" ref="B56:C58" si="4">B16</f>
        <v>FK OŽĎANY</v>
      </c>
      <c r="C56" s="92" t="str">
        <f t="shared" si="4"/>
        <v>FK LENARTOVCE</v>
      </c>
      <c r="D56" s="93"/>
      <c r="E56" s="94" t="s">
        <v>0</v>
      </c>
      <c r="F56" s="95"/>
    </row>
    <row r="57" spans="1:6" ht="15.95" customHeight="1">
      <c r="A57" s="96">
        <f>A56+1</f>
        <v>38</v>
      </c>
      <c r="B57" s="97" t="str">
        <f t="shared" si="4"/>
        <v>FK VEĽKÝ BLH</v>
      </c>
      <c r="C57" s="97" t="str">
        <f t="shared" si="4"/>
        <v>FK BÁTKA</v>
      </c>
      <c r="D57" s="98"/>
      <c r="E57" s="99" t="s">
        <v>0</v>
      </c>
      <c r="F57" s="100"/>
    </row>
    <row r="58" spans="1:6" ht="15.95" customHeight="1">
      <c r="A58" s="91">
        <f>A57+1</f>
        <v>39</v>
      </c>
      <c r="B58" s="92" t="str">
        <f t="shared" si="4"/>
        <v>FK JESENSKÉ</v>
      </c>
      <c r="C58" s="92" t="str">
        <f t="shared" si="4"/>
        <v>FK RIMAVSKÁ SEČ</v>
      </c>
      <c r="D58" s="93"/>
      <c r="E58" s="94" t="s">
        <v>0</v>
      </c>
      <c r="F58" s="95"/>
    </row>
    <row r="59" spans="1:6" ht="15.95" customHeight="1">
      <c r="A59" s="87"/>
      <c r="B59" s="88" t="s">
        <v>35</v>
      </c>
      <c r="C59" s="89">
        <f>C55+7</f>
        <v>42161</v>
      </c>
      <c r="D59" s="105"/>
      <c r="E59" s="105"/>
      <c r="F59" s="104"/>
    </row>
    <row r="60" spans="1:6" ht="15.95" customHeight="1">
      <c r="A60" s="91">
        <f>A58+1</f>
        <v>40</v>
      </c>
      <c r="B60" s="92" t="str">
        <f t="shared" ref="B60:C62" si="5">B20</f>
        <v>FK LENARTOVCE</v>
      </c>
      <c r="C60" s="92" t="str">
        <f t="shared" si="5"/>
        <v>FK RIMAVSKÁ SEČ</v>
      </c>
      <c r="D60" s="93"/>
      <c r="E60" s="94" t="s">
        <v>0</v>
      </c>
      <c r="F60" s="95"/>
    </row>
    <row r="61" spans="1:6" ht="15.95" customHeight="1">
      <c r="A61" s="96">
        <f>A60+1</f>
        <v>41</v>
      </c>
      <c r="B61" s="97" t="str">
        <f t="shared" si="5"/>
        <v>FK BÁTKA</v>
      </c>
      <c r="C61" s="97" t="str">
        <f t="shared" si="5"/>
        <v>FK JESENSKÉ</v>
      </c>
      <c r="D61" s="98"/>
      <c r="E61" s="99" t="s">
        <v>0</v>
      </c>
      <c r="F61" s="100"/>
    </row>
    <row r="62" spans="1:6" ht="15.95" customHeight="1">
      <c r="A62" s="91">
        <f>A61+1</f>
        <v>42</v>
      </c>
      <c r="B62" s="92" t="str">
        <f t="shared" si="5"/>
        <v>FK OŽĎANY</v>
      </c>
      <c r="C62" s="92" t="str">
        <f t="shared" si="5"/>
        <v>FK VEĽKÝ BLH</v>
      </c>
      <c r="D62" s="93"/>
      <c r="E62" s="94" t="s">
        <v>0</v>
      </c>
      <c r="F62" s="95"/>
    </row>
    <row r="63" spans="1:6" ht="15.95" customHeight="1">
      <c r="A63" s="87"/>
      <c r="B63" s="88" t="s">
        <v>36</v>
      </c>
      <c r="C63" s="89">
        <f>C59+7</f>
        <v>42168</v>
      </c>
      <c r="D63" s="105"/>
      <c r="E63" s="105"/>
      <c r="F63" s="104"/>
    </row>
    <row r="64" spans="1:6" ht="15.95" customHeight="1">
      <c r="A64" s="91">
        <f>A62+1</f>
        <v>43</v>
      </c>
      <c r="B64" s="92" t="str">
        <f t="shared" ref="B64:C66" si="6">B24</f>
        <v>FK VEĽKÝ BLH</v>
      </c>
      <c r="C64" s="92" t="str">
        <f t="shared" si="6"/>
        <v>FK LENARTOVCE</v>
      </c>
      <c r="D64" s="93"/>
      <c r="E64" s="94" t="s">
        <v>0</v>
      </c>
      <c r="F64" s="95"/>
    </row>
    <row r="65" spans="1:6" ht="15.95" customHeight="1">
      <c r="A65" s="96">
        <f>A64+1</f>
        <v>44</v>
      </c>
      <c r="B65" s="97" t="str">
        <f t="shared" si="6"/>
        <v>FK JESENSKÉ</v>
      </c>
      <c r="C65" s="97" t="str">
        <f t="shared" si="6"/>
        <v>FK OŽĎANY</v>
      </c>
      <c r="D65" s="98"/>
      <c r="E65" s="99" t="s">
        <v>0</v>
      </c>
      <c r="F65" s="100"/>
    </row>
    <row r="66" spans="1:6" ht="15.95" customHeight="1">
      <c r="A66" s="91">
        <f>A65+1</f>
        <v>45</v>
      </c>
      <c r="B66" s="92" t="str">
        <f t="shared" si="6"/>
        <v>FK RIMAVSKÁ SEČ</v>
      </c>
      <c r="C66" s="92" t="str">
        <f t="shared" si="6"/>
        <v>FK BÁTKA</v>
      </c>
      <c r="D66" s="93"/>
      <c r="E66" s="94" t="s">
        <v>0</v>
      </c>
      <c r="F66" s="95"/>
    </row>
    <row r="67" spans="1:6" ht="15.95" customHeight="1">
      <c r="A67" s="87"/>
      <c r="B67" s="88" t="s">
        <v>37</v>
      </c>
      <c r="C67" s="89">
        <f>C63+7</f>
        <v>42175</v>
      </c>
      <c r="D67" s="105"/>
      <c r="E67" s="105"/>
      <c r="F67" s="104"/>
    </row>
    <row r="68" spans="1:6" ht="15.95" customHeight="1">
      <c r="A68" s="91">
        <f>A66+1</f>
        <v>46</v>
      </c>
      <c r="B68" s="92" t="str">
        <f t="shared" ref="B68:B70" si="7">C48</f>
        <v>FK LENARTOVCE</v>
      </c>
      <c r="C68" s="92" t="str">
        <f t="shared" ref="C68:C70" si="8">B48</f>
        <v>FK BÁTKA</v>
      </c>
      <c r="D68" s="93"/>
      <c r="E68" s="94" t="s">
        <v>0</v>
      </c>
      <c r="F68" s="95"/>
    </row>
    <row r="69" spans="1:6" ht="15.95" customHeight="1">
      <c r="A69" s="96">
        <f>A68+1</f>
        <v>47</v>
      </c>
      <c r="B69" s="97" t="str">
        <f t="shared" si="7"/>
        <v>FK RIMAVSKÁ SEČ</v>
      </c>
      <c r="C69" s="97" t="str">
        <f t="shared" si="8"/>
        <v>FK OŽĎANY</v>
      </c>
      <c r="D69" s="98"/>
      <c r="E69" s="99" t="s">
        <v>0</v>
      </c>
      <c r="F69" s="100"/>
    </row>
    <row r="70" spans="1:6" ht="15.95" customHeight="1">
      <c r="A70" s="91">
        <f>A69+1</f>
        <v>48</v>
      </c>
      <c r="B70" s="92" t="str">
        <f t="shared" si="7"/>
        <v>FK JESENSKÉ</v>
      </c>
      <c r="C70" s="92" t="str">
        <f t="shared" si="8"/>
        <v>FK VEĽKÝ BLH</v>
      </c>
      <c r="D70" s="93"/>
      <c r="E70" s="94" t="s">
        <v>0</v>
      </c>
      <c r="F70" s="95"/>
    </row>
    <row r="71" spans="1:6" ht="15.95" customHeight="1">
      <c r="A71" s="87"/>
      <c r="B71" s="88" t="s">
        <v>38</v>
      </c>
      <c r="C71" s="89">
        <f>C67+7</f>
        <v>42182</v>
      </c>
      <c r="D71" s="105"/>
      <c r="E71" s="105"/>
      <c r="F71" s="104"/>
    </row>
    <row r="72" spans="1:6" ht="15.95" customHeight="1">
      <c r="A72" s="91">
        <f>A70+1</f>
        <v>49</v>
      </c>
      <c r="B72" s="92" t="str">
        <f t="shared" ref="B72:B74" si="9">C52</f>
        <v>FK JESENSKÉ</v>
      </c>
      <c r="C72" s="92" t="str">
        <f t="shared" ref="C72:C74" si="10">B52</f>
        <v>FK LENARTOVCE</v>
      </c>
      <c r="D72" s="93"/>
      <c r="E72" s="94" t="s">
        <v>0</v>
      </c>
      <c r="F72" s="95"/>
    </row>
    <row r="73" spans="1:6" ht="15.95" customHeight="1">
      <c r="A73" s="96">
        <f>A72+1</f>
        <v>50</v>
      </c>
      <c r="B73" s="97" t="str">
        <f t="shared" si="9"/>
        <v>FK VEĽKÝ BLH</v>
      </c>
      <c r="C73" s="97" t="str">
        <f t="shared" si="10"/>
        <v>FK RIMAVSKÁ SEČ</v>
      </c>
      <c r="D73" s="98"/>
      <c r="E73" s="99" t="s">
        <v>0</v>
      </c>
      <c r="F73" s="100"/>
    </row>
    <row r="74" spans="1:6" ht="15.95" customHeight="1">
      <c r="A74" s="91">
        <f>A73+1</f>
        <v>51</v>
      </c>
      <c r="B74" s="92" t="str">
        <f t="shared" si="9"/>
        <v>FK OŽĎANY</v>
      </c>
      <c r="C74" s="92" t="str">
        <f t="shared" si="10"/>
        <v>FK BÁTKA</v>
      </c>
      <c r="D74" s="93"/>
      <c r="E74" s="94" t="s">
        <v>0</v>
      </c>
      <c r="F74" s="95"/>
    </row>
    <row r="75" spans="1:6" ht="15.95" customHeight="1">
      <c r="A75" s="87"/>
      <c r="B75" s="88" t="s">
        <v>39</v>
      </c>
      <c r="C75" s="89">
        <f>C71+7</f>
        <v>42189</v>
      </c>
      <c r="D75" s="105"/>
      <c r="E75" s="105"/>
      <c r="F75" s="104"/>
    </row>
    <row r="76" spans="1:6" ht="15.95" customHeight="1">
      <c r="A76" s="91">
        <f>A74+1</f>
        <v>52</v>
      </c>
      <c r="B76" s="92" t="str">
        <f t="shared" ref="B76:B78" si="11">C56</f>
        <v>FK LENARTOVCE</v>
      </c>
      <c r="C76" s="92" t="str">
        <f t="shared" ref="C76:C78" si="12">B56</f>
        <v>FK OŽĎANY</v>
      </c>
      <c r="D76" s="93"/>
      <c r="E76" s="94" t="s">
        <v>0</v>
      </c>
      <c r="F76" s="95"/>
    </row>
    <row r="77" spans="1:6" ht="15.95" customHeight="1">
      <c r="A77" s="96">
        <f>A76+1</f>
        <v>53</v>
      </c>
      <c r="B77" s="97" t="str">
        <f t="shared" si="11"/>
        <v>FK BÁTKA</v>
      </c>
      <c r="C77" s="97" t="str">
        <f t="shared" si="12"/>
        <v>FK VEĽKÝ BLH</v>
      </c>
      <c r="D77" s="98"/>
      <c r="E77" s="99" t="s">
        <v>0</v>
      </c>
      <c r="F77" s="100"/>
    </row>
    <row r="78" spans="1:6" ht="15.95" customHeight="1">
      <c r="A78" s="91">
        <f>A77+1</f>
        <v>54</v>
      </c>
      <c r="B78" s="92" t="str">
        <f t="shared" si="11"/>
        <v>FK RIMAVSKÁ SEČ</v>
      </c>
      <c r="C78" s="92" t="str">
        <f t="shared" si="12"/>
        <v>FK JESENSKÉ</v>
      </c>
      <c r="D78" s="93"/>
      <c r="E78" s="94" t="s">
        <v>0</v>
      </c>
      <c r="F78" s="95"/>
    </row>
    <row r="79" spans="1:6" ht="15.95" customHeight="1">
      <c r="A79" s="87"/>
      <c r="B79" s="88" t="s">
        <v>40</v>
      </c>
      <c r="C79" s="89">
        <f>C75+7</f>
        <v>42196</v>
      </c>
      <c r="D79" s="105"/>
      <c r="E79" s="105"/>
      <c r="F79" s="104"/>
    </row>
    <row r="80" spans="1:6" ht="15.95" customHeight="1">
      <c r="A80" s="91">
        <f>A78+1</f>
        <v>55</v>
      </c>
      <c r="B80" s="92" t="str">
        <f t="shared" ref="B80:C82" si="13">B20</f>
        <v>FK LENARTOVCE</v>
      </c>
      <c r="C80" s="92" t="str">
        <f t="shared" si="13"/>
        <v>FK RIMAVSKÁ SEČ</v>
      </c>
      <c r="D80" s="93"/>
      <c r="E80" s="94" t="s">
        <v>0</v>
      </c>
      <c r="F80" s="95"/>
    </row>
    <row r="81" spans="1:6" ht="15.95" customHeight="1">
      <c r="A81" s="96">
        <f>A80+1</f>
        <v>56</v>
      </c>
      <c r="B81" s="97" t="str">
        <f t="shared" si="13"/>
        <v>FK BÁTKA</v>
      </c>
      <c r="C81" s="97" t="str">
        <f t="shared" si="13"/>
        <v>FK JESENSKÉ</v>
      </c>
      <c r="D81" s="98"/>
      <c r="E81" s="99" t="s">
        <v>0</v>
      </c>
      <c r="F81" s="100"/>
    </row>
    <row r="82" spans="1:6" ht="15.95" customHeight="1">
      <c r="A82" s="91">
        <f>A81+1</f>
        <v>57</v>
      </c>
      <c r="B82" s="92" t="str">
        <f t="shared" si="13"/>
        <v>FK OŽĎANY</v>
      </c>
      <c r="C82" s="92" t="str">
        <f t="shared" si="13"/>
        <v>FK VEĽKÝ BLH</v>
      </c>
      <c r="D82" s="93"/>
      <c r="E82" s="94" t="s">
        <v>0</v>
      </c>
      <c r="F82" s="95"/>
    </row>
    <row r="83" spans="1:6" ht="15.95" customHeight="1">
      <c r="A83" s="87"/>
      <c r="B83" s="88" t="s">
        <v>41</v>
      </c>
      <c r="C83" s="89">
        <f>C79+7</f>
        <v>42203</v>
      </c>
      <c r="D83" s="105"/>
      <c r="E83" s="105"/>
      <c r="F83" s="104"/>
    </row>
    <row r="84" spans="1:6" ht="15.95" customHeight="1">
      <c r="A84" s="91">
        <f>A82+1</f>
        <v>58</v>
      </c>
      <c r="B84" s="92" t="str">
        <f t="shared" ref="B84:C86" si="14">B24</f>
        <v>FK VEĽKÝ BLH</v>
      </c>
      <c r="C84" s="92" t="str">
        <f t="shared" si="14"/>
        <v>FK LENARTOVCE</v>
      </c>
      <c r="D84" s="93"/>
      <c r="E84" s="94" t="s">
        <v>0</v>
      </c>
      <c r="F84" s="95"/>
    </row>
    <row r="85" spans="1:6" ht="15.95" customHeight="1">
      <c r="A85" s="96">
        <f>A84+1</f>
        <v>59</v>
      </c>
      <c r="B85" s="97" t="str">
        <f t="shared" si="14"/>
        <v>FK JESENSKÉ</v>
      </c>
      <c r="C85" s="97" t="str">
        <f t="shared" si="14"/>
        <v>FK OŽĎANY</v>
      </c>
      <c r="D85" s="98"/>
      <c r="E85" s="99" t="s">
        <v>0</v>
      </c>
      <c r="F85" s="100"/>
    </row>
    <row r="86" spans="1:6" ht="15.95" customHeight="1">
      <c r="A86" s="91">
        <f>A85+1</f>
        <v>60</v>
      </c>
      <c r="B86" s="92" t="str">
        <f t="shared" si="14"/>
        <v>FK RIMAVSKÁ SEČ</v>
      </c>
      <c r="C86" s="92" t="str">
        <f t="shared" si="14"/>
        <v>FK BÁTKA</v>
      </c>
      <c r="D86" s="93"/>
      <c r="E86" s="94" t="s">
        <v>0</v>
      </c>
      <c r="F86" s="95"/>
    </row>
    <row r="87" spans="1:6" ht="15.95" customHeight="1">
      <c r="A87" s="101"/>
      <c r="B87" s="102"/>
      <c r="C87" s="102"/>
      <c r="D87" s="101"/>
      <c r="E87" s="103"/>
    </row>
    <row r="88" spans="1:6" ht="15.95" customHeight="1">
      <c r="A88" s="101"/>
      <c r="B88" s="102"/>
      <c r="C88" s="102"/>
      <c r="D88" s="101"/>
      <c r="E88" s="103"/>
    </row>
    <row r="89" spans="1:6" ht="15.95" customHeight="1">
      <c r="A89" s="101"/>
      <c r="B89" s="102"/>
      <c r="C89" s="102"/>
      <c r="D89" s="101"/>
      <c r="E89" s="103"/>
    </row>
    <row r="90" spans="1:6" ht="15.95" customHeight="1">
      <c r="A90" s="101"/>
      <c r="B90" s="101"/>
      <c r="C90" s="101"/>
      <c r="D90" s="106"/>
      <c r="E90" s="106"/>
    </row>
    <row r="91" spans="1:6" ht="15.95" customHeight="1">
      <c r="A91" s="101"/>
      <c r="B91" s="102"/>
      <c r="C91" s="102"/>
      <c r="D91" s="101"/>
      <c r="E91" s="103"/>
    </row>
    <row r="92" spans="1:6" ht="15.95" customHeight="1">
      <c r="A92" s="101"/>
      <c r="B92" s="102"/>
      <c r="C92" s="102"/>
      <c r="D92" s="101"/>
      <c r="E92" s="103"/>
    </row>
    <row r="93" spans="1:6" ht="15.95" customHeight="1">
      <c r="A93" s="101"/>
      <c r="B93" s="102"/>
      <c r="C93" s="102"/>
      <c r="D93" s="101"/>
      <c r="E93" s="103"/>
    </row>
    <row r="94" spans="1:6" ht="15.95" customHeight="1">
      <c r="A94" s="101"/>
      <c r="B94" s="102"/>
      <c r="C94" s="102"/>
      <c r="D94" s="101"/>
      <c r="E94" s="103"/>
    </row>
    <row r="95" spans="1:6" ht="15.95" customHeight="1">
      <c r="A95" s="101"/>
      <c r="B95" s="102"/>
      <c r="C95" s="102"/>
      <c r="D95" s="101"/>
      <c r="E95" s="103"/>
    </row>
    <row r="96" spans="1:6" ht="15.95" customHeight="1">
      <c r="A96" s="101"/>
      <c r="B96" s="102"/>
      <c r="C96" s="102"/>
      <c r="D96" s="101"/>
      <c r="E96" s="103"/>
    </row>
    <row r="97" spans="1:5" ht="15.95" customHeight="1">
      <c r="A97" s="101"/>
      <c r="B97" s="101"/>
      <c r="C97" s="101"/>
      <c r="D97" s="106"/>
      <c r="E97" s="106"/>
    </row>
    <row r="98" spans="1:5" ht="15.95" customHeight="1">
      <c r="A98" s="101"/>
      <c r="B98" s="102"/>
      <c r="C98" s="102"/>
      <c r="D98" s="101"/>
      <c r="E98" s="103"/>
    </row>
    <row r="99" spans="1:5" ht="15.95" customHeight="1">
      <c r="A99" s="101"/>
      <c r="B99" s="102"/>
      <c r="C99" s="102"/>
      <c r="D99" s="101"/>
      <c r="E99" s="103"/>
    </row>
    <row r="100" spans="1:5" ht="15.95" customHeight="1">
      <c r="A100" s="101"/>
      <c r="B100" s="102"/>
      <c r="C100" s="102"/>
      <c r="D100" s="101"/>
      <c r="E100" s="103"/>
    </row>
    <row r="101" spans="1:5" ht="15.95" customHeight="1">
      <c r="A101" s="101"/>
      <c r="B101" s="102"/>
      <c r="C101" s="102"/>
      <c r="D101" s="101"/>
      <c r="E101" s="103"/>
    </row>
    <row r="102" spans="1:5" ht="15.95" customHeight="1">
      <c r="A102" s="101"/>
      <c r="B102" s="102"/>
      <c r="C102" s="102"/>
      <c r="D102" s="101"/>
      <c r="E102" s="103"/>
    </row>
    <row r="103" spans="1:5" ht="15.95" customHeight="1">
      <c r="A103" s="101"/>
      <c r="B103" s="102"/>
      <c r="C103" s="102"/>
      <c r="D103" s="101"/>
      <c r="E103" s="103"/>
    </row>
    <row r="104" spans="1:5" ht="15.95" customHeight="1">
      <c r="A104" s="101"/>
      <c r="B104" s="101"/>
      <c r="C104" s="101"/>
      <c r="D104" s="106"/>
      <c r="E104" s="106"/>
    </row>
    <row r="105" spans="1:5" ht="15.95" customHeight="1">
      <c r="A105" s="101"/>
      <c r="B105" s="102"/>
      <c r="C105" s="102"/>
      <c r="D105" s="101"/>
      <c r="E105" s="103"/>
    </row>
    <row r="106" spans="1:5" ht="15.95" customHeight="1">
      <c r="A106" s="101"/>
      <c r="B106" s="102"/>
      <c r="C106" s="102"/>
      <c r="D106" s="101"/>
      <c r="E106" s="103"/>
    </row>
    <row r="107" spans="1:5" ht="15.95" customHeight="1">
      <c r="A107" s="101"/>
      <c r="B107" s="102"/>
      <c r="C107" s="102"/>
      <c r="D107" s="101"/>
      <c r="E107" s="103"/>
    </row>
    <row r="108" spans="1:5" ht="15.95" customHeight="1">
      <c r="A108" s="101"/>
      <c r="B108" s="102"/>
      <c r="C108" s="102"/>
      <c r="D108" s="101"/>
      <c r="E108" s="103"/>
    </row>
    <row r="109" spans="1:5" ht="15.95" customHeight="1">
      <c r="A109" s="101"/>
      <c r="B109" s="102"/>
      <c r="C109" s="102"/>
      <c r="D109" s="101"/>
      <c r="E109" s="103"/>
    </row>
    <row r="110" spans="1:5" ht="15.95" customHeight="1">
      <c r="A110" s="101"/>
      <c r="B110" s="102"/>
      <c r="C110" s="102"/>
      <c r="D110" s="101"/>
      <c r="E110" s="103"/>
    </row>
    <row r="111" spans="1:5" ht="15.95" customHeight="1">
      <c r="A111" s="101"/>
      <c r="B111" s="101"/>
      <c r="C111" s="101"/>
      <c r="D111" s="106"/>
      <c r="E111" s="106"/>
    </row>
    <row r="112" spans="1:5" ht="15.95" customHeight="1">
      <c r="A112" s="101"/>
      <c r="B112" s="102"/>
      <c r="C112" s="102"/>
      <c r="D112" s="101"/>
      <c r="E112" s="103"/>
    </row>
    <row r="113" spans="1:5" ht="15.95" customHeight="1">
      <c r="A113" s="101"/>
      <c r="B113" s="102"/>
      <c r="C113" s="102"/>
      <c r="D113" s="101"/>
      <c r="E113" s="103"/>
    </row>
    <row r="114" spans="1:5" ht="15.95" customHeight="1">
      <c r="A114" s="101"/>
      <c r="B114" s="102"/>
      <c r="C114" s="102"/>
      <c r="D114" s="101"/>
      <c r="E114" s="103"/>
    </row>
    <row r="115" spans="1:5" ht="15.95" customHeight="1">
      <c r="A115" s="101"/>
      <c r="B115" s="102"/>
      <c r="C115" s="102"/>
      <c r="D115" s="101"/>
      <c r="E115" s="103"/>
    </row>
    <row r="116" spans="1:5" ht="15.95" customHeight="1">
      <c r="A116" s="101"/>
      <c r="B116" s="102"/>
      <c r="C116" s="102"/>
      <c r="D116" s="101"/>
      <c r="E116" s="103"/>
    </row>
    <row r="117" spans="1:5" ht="15.95" customHeight="1">
      <c r="A117" s="101"/>
      <c r="B117" s="102"/>
      <c r="C117" s="102"/>
      <c r="D117" s="101"/>
      <c r="E117" s="103"/>
    </row>
    <row r="118" spans="1:5" ht="15.95" customHeight="1">
      <c r="A118" s="101"/>
      <c r="B118" s="101"/>
      <c r="C118" s="101"/>
      <c r="D118" s="106"/>
      <c r="E118" s="106"/>
    </row>
    <row r="119" spans="1:5" ht="15.95" customHeight="1">
      <c r="A119" s="101"/>
      <c r="B119" s="102"/>
      <c r="C119" s="102"/>
      <c r="D119" s="101"/>
      <c r="E119" s="103"/>
    </row>
    <row r="120" spans="1:5" ht="15.95" customHeight="1">
      <c r="A120" s="101"/>
      <c r="B120" s="102"/>
      <c r="C120" s="102"/>
      <c r="D120" s="101"/>
      <c r="E120" s="103"/>
    </row>
    <row r="121" spans="1:5" ht="15.95" customHeight="1">
      <c r="A121" s="101"/>
      <c r="B121" s="102"/>
      <c r="C121" s="102"/>
      <c r="D121" s="101"/>
      <c r="E121" s="103"/>
    </row>
    <row r="122" spans="1:5" ht="15.95" customHeight="1">
      <c r="A122" s="101"/>
      <c r="B122" s="102"/>
      <c r="C122" s="102"/>
      <c r="D122" s="101"/>
      <c r="E122" s="103"/>
    </row>
    <row r="123" spans="1:5" ht="15.95" customHeight="1">
      <c r="A123" s="101"/>
      <c r="B123" s="102"/>
      <c r="C123" s="102"/>
      <c r="D123" s="101"/>
      <c r="E123" s="103"/>
    </row>
    <row r="124" spans="1:5" ht="15.95" customHeight="1">
      <c r="A124" s="101"/>
      <c r="B124" s="102"/>
      <c r="C124" s="102"/>
      <c r="D124" s="101"/>
      <c r="E124" s="103"/>
    </row>
    <row r="125" spans="1:5" ht="15.95" customHeight="1">
      <c r="A125" s="101"/>
      <c r="B125" s="101"/>
      <c r="C125" s="101"/>
      <c r="D125" s="106"/>
      <c r="E125" s="106"/>
    </row>
    <row r="126" spans="1:5" ht="15.95" customHeight="1">
      <c r="A126" s="101"/>
      <c r="B126" s="102"/>
      <c r="C126" s="102"/>
      <c r="D126" s="101"/>
      <c r="E126" s="103"/>
    </row>
    <row r="127" spans="1:5" ht="15.95" customHeight="1">
      <c r="A127" s="101"/>
      <c r="B127" s="102"/>
      <c r="C127" s="102"/>
      <c r="D127" s="101"/>
      <c r="E127" s="103"/>
    </row>
    <row r="128" spans="1:5" ht="15.95" customHeight="1">
      <c r="A128" s="101"/>
      <c r="B128" s="102"/>
      <c r="C128" s="102"/>
      <c r="D128" s="101"/>
      <c r="E128" s="103"/>
    </row>
    <row r="129" spans="1:5" ht="15.95" customHeight="1">
      <c r="A129" s="101"/>
      <c r="B129" s="102"/>
      <c r="C129" s="102"/>
      <c r="D129" s="101"/>
      <c r="E129" s="103"/>
    </row>
    <row r="130" spans="1:5" ht="15.95" customHeight="1">
      <c r="A130" s="101"/>
      <c r="B130" s="102"/>
      <c r="C130" s="102"/>
      <c r="D130" s="101"/>
      <c r="E130" s="103"/>
    </row>
    <row r="131" spans="1:5" ht="15.95" customHeight="1">
      <c r="A131" s="101"/>
      <c r="B131" s="102"/>
      <c r="C131" s="102"/>
      <c r="D131" s="101"/>
      <c r="E131" s="103"/>
    </row>
    <row r="132" spans="1:5" ht="15.95" customHeight="1">
      <c r="A132" s="101"/>
      <c r="B132" s="101"/>
      <c r="C132" s="101"/>
      <c r="D132" s="106"/>
      <c r="E132" s="106"/>
    </row>
    <row r="133" spans="1:5" ht="15.95" customHeight="1">
      <c r="A133" s="101"/>
      <c r="B133" s="102"/>
      <c r="C133" s="102"/>
      <c r="D133" s="101"/>
      <c r="E133" s="103"/>
    </row>
    <row r="134" spans="1:5" ht="15.95" customHeight="1">
      <c r="A134" s="101"/>
      <c r="B134" s="102"/>
      <c r="C134" s="102"/>
      <c r="D134" s="101"/>
      <c r="E134" s="103"/>
    </row>
    <row r="135" spans="1:5" ht="15.95" customHeight="1">
      <c r="A135" s="101"/>
      <c r="B135" s="102"/>
      <c r="C135" s="102"/>
      <c r="D135" s="101"/>
      <c r="E135" s="103"/>
    </row>
    <row r="136" spans="1:5" ht="15.95" customHeight="1">
      <c r="A136" s="101"/>
      <c r="B136" s="102"/>
      <c r="C136" s="102"/>
      <c r="D136" s="101"/>
      <c r="E136" s="103"/>
    </row>
    <row r="137" spans="1:5" ht="15.95" customHeight="1">
      <c r="A137" s="101"/>
      <c r="B137" s="102"/>
      <c r="C137" s="102"/>
      <c r="D137" s="101"/>
      <c r="E137" s="103"/>
    </row>
    <row r="138" spans="1:5" ht="15.95" customHeight="1">
      <c r="A138" s="101"/>
      <c r="B138" s="102"/>
      <c r="C138" s="102"/>
      <c r="D138" s="101"/>
      <c r="E138" s="103"/>
    </row>
    <row r="139" spans="1:5" ht="15.95" customHeight="1">
      <c r="A139" s="101"/>
      <c r="B139" s="101"/>
      <c r="C139" s="101"/>
      <c r="D139" s="106"/>
      <c r="E139" s="106"/>
    </row>
    <row r="140" spans="1:5" ht="15.95" customHeight="1">
      <c r="A140" s="101"/>
      <c r="B140" s="102"/>
      <c r="C140" s="102"/>
      <c r="D140" s="101"/>
      <c r="E140" s="103"/>
    </row>
    <row r="141" spans="1:5" ht="15.95" customHeight="1">
      <c r="A141" s="101"/>
      <c r="B141" s="102"/>
      <c r="C141" s="102"/>
      <c r="D141" s="101"/>
      <c r="E141" s="103"/>
    </row>
    <row r="142" spans="1:5" ht="15.95" customHeight="1">
      <c r="A142" s="101"/>
      <c r="B142" s="102"/>
      <c r="C142" s="102"/>
      <c r="D142" s="101"/>
      <c r="E142" s="103"/>
    </row>
    <row r="143" spans="1:5" ht="15.95" customHeight="1">
      <c r="A143" s="101"/>
      <c r="B143" s="102"/>
      <c r="C143" s="102"/>
      <c r="D143" s="101"/>
      <c r="E143" s="103"/>
    </row>
    <row r="144" spans="1:5" ht="15.95" customHeight="1">
      <c r="A144" s="101"/>
      <c r="B144" s="102"/>
      <c r="C144" s="102"/>
      <c r="D144" s="101"/>
      <c r="E144" s="103"/>
    </row>
    <row r="145" spans="1:6" ht="15.95" customHeight="1">
      <c r="A145" s="101"/>
      <c r="B145" s="102"/>
      <c r="C145" s="102"/>
      <c r="D145" s="101"/>
      <c r="E145" s="103"/>
    </row>
    <row r="146" spans="1:6" ht="15.95" customHeight="1">
      <c r="A146" s="101"/>
      <c r="B146" s="101"/>
      <c r="C146" s="101"/>
      <c r="D146" s="106"/>
      <c r="E146" s="106"/>
    </row>
    <row r="147" spans="1:6" ht="15.95" customHeight="1">
      <c r="A147" s="101"/>
      <c r="B147" s="102"/>
      <c r="C147" s="102"/>
      <c r="D147" s="101"/>
      <c r="E147" s="103"/>
    </row>
    <row r="148" spans="1:6" ht="15.95" customHeight="1">
      <c r="A148" s="101"/>
      <c r="B148" s="102"/>
      <c r="C148" s="102"/>
      <c r="D148" s="101"/>
      <c r="E148" s="103"/>
    </row>
    <row r="149" spans="1:6" ht="15.95" customHeight="1">
      <c r="A149" s="101"/>
      <c r="B149" s="102"/>
      <c r="C149" s="102"/>
      <c r="D149" s="101"/>
      <c r="E149" s="103"/>
    </row>
    <row r="150" spans="1:6" ht="15.95" customHeight="1">
      <c r="A150" s="101"/>
      <c r="B150" s="102"/>
      <c r="C150" s="102"/>
      <c r="D150" s="101"/>
      <c r="E150" s="103"/>
    </row>
    <row r="151" spans="1:6" ht="15.95" customHeight="1">
      <c r="A151" s="101"/>
      <c r="B151" s="102"/>
      <c r="C151" s="102"/>
      <c r="D151" s="101"/>
      <c r="E151" s="103"/>
    </row>
    <row r="152" spans="1:6" ht="15.95" customHeight="1">
      <c r="A152" s="101"/>
      <c r="B152" s="102"/>
      <c r="C152" s="102"/>
      <c r="D152" s="101"/>
      <c r="E152" s="103"/>
    </row>
    <row r="153" spans="1:6" ht="15.95" customHeight="1">
      <c r="A153" s="101"/>
      <c r="B153" s="101"/>
      <c r="C153" s="101"/>
      <c r="D153" s="106"/>
      <c r="E153" s="106"/>
    </row>
    <row r="154" spans="1:6" ht="15.95" customHeight="1">
      <c r="A154" s="101"/>
      <c r="B154" s="102"/>
      <c r="C154" s="102"/>
      <c r="D154" s="101"/>
      <c r="E154" s="103"/>
      <c r="F154" s="101"/>
    </row>
    <row r="155" spans="1:6" ht="15.95" customHeight="1">
      <c r="A155" s="101"/>
      <c r="B155" s="102"/>
      <c r="C155" s="102"/>
      <c r="D155" s="101"/>
      <c r="E155" s="103"/>
      <c r="F155" s="101"/>
    </row>
    <row r="156" spans="1:6" ht="15.95" customHeight="1">
      <c r="A156" s="101"/>
      <c r="B156" s="102"/>
      <c r="C156" s="102"/>
      <c r="D156" s="101"/>
      <c r="E156" s="103"/>
      <c r="F156" s="101"/>
    </row>
    <row r="157" spans="1:6" ht="15.95" customHeight="1">
      <c r="A157" s="101"/>
      <c r="B157" s="102"/>
      <c r="C157" s="102"/>
      <c r="D157" s="101"/>
      <c r="E157" s="103"/>
      <c r="F157" s="101"/>
    </row>
    <row r="158" spans="1:6" ht="15.95" customHeight="1">
      <c r="A158" s="101"/>
      <c r="B158" s="102"/>
      <c r="C158" s="102"/>
      <c r="D158" s="101"/>
      <c r="E158" s="103"/>
      <c r="F158" s="101"/>
    </row>
    <row r="159" spans="1:6" ht="15.95" customHeight="1">
      <c r="A159" s="101"/>
      <c r="B159" s="102"/>
      <c r="C159" s="102"/>
      <c r="D159" s="101"/>
      <c r="E159" s="103"/>
      <c r="F159" s="101"/>
    </row>
    <row r="160" spans="1:6" ht="15.95" customHeight="1">
      <c r="A160" s="101"/>
      <c r="B160" s="101"/>
      <c r="C160" s="101"/>
      <c r="D160" s="106"/>
      <c r="E160" s="106"/>
      <c r="F160" s="101"/>
    </row>
    <row r="161" spans="1:6" ht="15.95" customHeight="1">
      <c r="A161" s="101"/>
      <c r="B161" s="102"/>
      <c r="C161" s="102"/>
      <c r="D161" s="101"/>
      <c r="E161" s="103"/>
      <c r="F161" s="101"/>
    </row>
    <row r="162" spans="1:6" ht="15.95" customHeight="1">
      <c r="A162" s="101"/>
      <c r="B162" s="102"/>
      <c r="C162" s="102"/>
      <c r="D162" s="101"/>
      <c r="E162" s="103"/>
      <c r="F162" s="101"/>
    </row>
    <row r="163" spans="1:6" ht="15.95" customHeight="1">
      <c r="A163" s="101"/>
      <c r="B163" s="102"/>
      <c r="C163" s="102"/>
      <c r="D163" s="101"/>
      <c r="E163" s="103"/>
      <c r="F163" s="101"/>
    </row>
    <row r="164" spans="1:6" ht="15.95" customHeight="1">
      <c r="A164" s="101"/>
      <c r="B164" s="102"/>
      <c r="C164" s="102"/>
      <c r="D164" s="101"/>
      <c r="E164" s="103"/>
      <c r="F164" s="101"/>
    </row>
    <row r="165" spans="1:6" ht="15.95" customHeight="1">
      <c r="A165" s="101"/>
      <c r="B165" s="102"/>
      <c r="C165" s="102"/>
      <c r="D165" s="101"/>
      <c r="E165" s="103"/>
      <c r="F165" s="101"/>
    </row>
    <row r="166" spans="1:6" ht="15.95" customHeight="1">
      <c r="A166" s="101"/>
      <c r="B166" s="103"/>
      <c r="C166" s="103"/>
      <c r="D166" s="101"/>
      <c r="E166" s="103"/>
      <c r="F166" s="101"/>
    </row>
    <row r="167" spans="1:6" ht="15.95" customHeight="1">
      <c r="A167" s="85"/>
    </row>
    <row r="168" spans="1:6" ht="15.95" customHeight="1">
      <c r="A168" s="85"/>
    </row>
    <row r="169" spans="1:6" ht="15.95" customHeight="1">
      <c r="A169" s="85"/>
    </row>
    <row r="170" spans="1:6" ht="15.95" customHeight="1">
      <c r="A170" s="85"/>
    </row>
    <row r="171" spans="1:6" ht="15.95" customHeight="1"/>
    <row r="172" spans="1:6" ht="15.95" customHeight="1"/>
    <row r="173" spans="1:6" ht="15.95" customHeight="1"/>
    <row r="174" spans="1:6" ht="15.95" customHeight="1"/>
    <row r="175" spans="1:6" ht="15.95" customHeight="1"/>
    <row r="176" spans="1: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</sheetData>
  <mergeCells count="37">
    <mergeCell ref="D118:E118"/>
    <mergeCell ref="D125:E125"/>
    <mergeCell ref="D104:E104"/>
    <mergeCell ref="D111:E111"/>
    <mergeCell ref="D160:E160"/>
    <mergeCell ref="D146:E146"/>
    <mergeCell ref="D153:E153"/>
    <mergeCell ref="D132:E132"/>
    <mergeCell ref="D139:E139"/>
    <mergeCell ref="A1:B1"/>
    <mergeCell ref="A2:B2"/>
    <mergeCell ref="A3:B3"/>
    <mergeCell ref="A4:B4"/>
    <mergeCell ref="D31:E31"/>
    <mergeCell ref="A5:B5"/>
    <mergeCell ref="A6:B6"/>
    <mergeCell ref="D27:E27"/>
    <mergeCell ref="D11:E11"/>
    <mergeCell ref="D15:E15"/>
    <mergeCell ref="D19:E19"/>
    <mergeCell ref="D23:E23"/>
    <mergeCell ref="D7:E7"/>
    <mergeCell ref="D47:E47"/>
    <mergeCell ref="D97:E97"/>
    <mergeCell ref="D83:E83"/>
    <mergeCell ref="D43:E43"/>
    <mergeCell ref="D35:E35"/>
    <mergeCell ref="D39:E39"/>
    <mergeCell ref="D55:E55"/>
    <mergeCell ref="D90:E90"/>
    <mergeCell ref="D51:E51"/>
    <mergeCell ref="D59:E59"/>
    <mergeCell ref="D63:E63"/>
    <mergeCell ref="D67:E67"/>
    <mergeCell ref="D71:E71"/>
    <mergeCell ref="D75:E75"/>
    <mergeCell ref="D79:E79"/>
  </mergeCells>
  <phoneticPr fontId="0" type="noConversion"/>
  <printOptions horizontalCentered="1"/>
  <pageMargins left="0.78740157480314965" right="0.78740157480314965" top="0.98425196850393704" bottom="0.98425196850393704" header="0.70866141732283472" footer="0.70866141732283472"/>
  <pageSetup paperSize="9" fitToHeight="0" orientation="portrait" horizontalDpi="120" verticalDpi="144" r:id="rId1"/>
  <headerFooter alignWithMargins="0">
    <oddHeader xml:space="preserve">&amp;CROZPIS STRETNUTÍ ŽIACI skupina "A" 2014/2015 </oddHeader>
    <oddFooter>Stránka &amp;P</oddFooter>
  </headerFooter>
  <rowBreaks count="1" manualBreakCount="1">
    <brk id="4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8"/>
  <sheetViews>
    <sheetView showGridLines="0" zoomScale="82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" sqref="D1:E1"/>
    </sheetView>
  </sheetViews>
  <sheetFormatPr defaultRowHeight="12"/>
  <cols>
    <col min="1" max="1" width="2.85546875" style="11" customWidth="1"/>
    <col min="2" max="2" width="17.5703125" style="11" customWidth="1"/>
    <col min="3" max="3" width="3" style="11" customWidth="1"/>
    <col min="4" max="7" width="3.5703125" style="11" customWidth="1"/>
    <col min="8" max="15" width="4.140625" style="11" customWidth="1"/>
    <col min="16" max="17" width="5" style="11" customWidth="1"/>
    <col min="18" max="21" width="6" style="11" customWidth="1"/>
    <col min="22" max="22" width="4.5703125" style="11" customWidth="1"/>
    <col min="23" max="23" width="1.5703125" style="11" customWidth="1"/>
    <col min="24" max="24" width="4.5703125" style="11" customWidth="1"/>
    <col min="25" max="26" width="6" style="11" customWidth="1"/>
    <col min="27" max="16384" width="9.140625" style="11"/>
  </cols>
  <sheetData>
    <row r="1" spans="1:26" s="5" customFormat="1" ht="12" customHeight="1">
      <c r="A1" s="137" t="s">
        <v>21</v>
      </c>
      <c r="B1" s="138"/>
      <c r="C1" s="139"/>
      <c r="D1" s="131">
        <v>1</v>
      </c>
      <c r="E1" s="132"/>
      <c r="F1" s="131">
        <v>2</v>
      </c>
      <c r="G1" s="132"/>
      <c r="H1" s="131">
        <v>3</v>
      </c>
      <c r="I1" s="132"/>
      <c r="J1" s="131">
        <v>4</v>
      </c>
      <c r="K1" s="132"/>
      <c r="L1" s="131">
        <v>5</v>
      </c>
      <c r="M1" s="132"/>
      <c r="N1" s="131">
        <v>6</v>
      </c>
      <c r="O1" s="132"/>
      <c r="P1" s="25"/>
      <c r="Q1" s="23"/>
      <c r="R1" s="1"/>
      <c r="S1" s="1"/>
      <c r="T1" s="1"/>
      <c r="U1" s="1"/>
      <c r="V1" s="1"/>
      <c r="W1" s="45"/>
      <c r="X1" s="2"/>
      <c r="Y1" s="3"/>
      <c r="Z1" s="4"/>
    </row>
    <row r="2" spans="1:26" s="10" customFormat="1" ht="77.25" customHeight="1" thickBot="1">
      <c r="A2" s="140"/>
      <c r="B2" s="141"/>
      <c r="C2" s="142"/>
      <c r="D2" s="133" t="str">
        <f>B3</f>
        <v>FK BÁTKA</v>
      </c>
      <c r="E2" s="134"/>
      <c r="F2" s="133" t="str">
        <f>B5</f>
        <v>FK OŽĎANY</v>
      </c>
      <c r="G2" s="134"/>
      <c r="H2" s="133" t="str">
        <f>B7</f>
        <v>FK VEĽKÝ BLH</v>
      </c>
      <c r="I2" s="134"/>
      <c r="J2" s="133" t="str">
        <f>B9</f>
        <v>FK JESENSKÉ</v>
      </c>
      <c r="K2" s="134"/>
      <c r="L2" s="133" t="str">
        <f>B11</f>
        <v>FK RIMAVSKÁ SEČ</v>
      </c>
      <c r="M2" s="134"/>
      <c r="N2" s="133" t="str">
        <f>B13</f>
        <v>FK LENARTOVCE</v>
      </c>
      <c r="O2" s="134"/>
      <c r="P2" s="135" t="s">
        <v>22</v>
      </c>
      <c r="Q2" s="136"/>
      <c r="R2" s="6" t="s">
        <v>15</v>
      </c>
      <c r="S2" s="7" t="s">
        <v>1</v>
      </c>
      <c r="T2" s="7" t="s">
        <v>2</v>
      </c>
      <c r="U2" s="7" t="s">
        <v>3</v>
      </c>
      <c r="V2" s="125" t="s">
        <v>19</v>
      </c>
      <c r="W2" s="126"/>
      <c r="X2" s="127"/>
      <c r="Y2" s="8" t="s">
        <v>4</v>
      </c>
      <c r="Z2" s="9"/>
    </row>
    <row r="3" spans="1:26" s="30" customFormat="1" ht="15.95" customHeight="1" thickTop="1">
      <c r="A3" s="143">
        <v>1</v>
      </c>
      <c r="B3" s="153" t="str">
        <f>rozpis!$A$1</f>
        <v>FK BÁTKA</v>
      </c>
      <c r="C3" s="26" t="s">
        <v>16</v>
      </c>
      <c r="D3" s="108"/>
      <c r="E3" s="109"/>
      <c r="F3" s="46">
        <f>rozpis!$D$14</f>
        <v>0</v>
      </c>
      <c r="G3" s="47">
        <f>rozpis!$F$14</f>
        <v>0</v>
      </c>
      <c r="H3" s="46">
        <f>rozpis!$F$17</f>
        <v>0</v>
      </c>
      <c r="I3" s="47">
        <f>rozpis!$D$17</f>
        <v>0</v>
      </c>
      <c r="J3" s="46">
        <f>rozpis!$D$21</f>
        <v>0</v>
      </c>
      <c r="K3" s="47">
        <f>rozpis!$F$21</f>
        <v>0</v>
      </c>
      <c r="L3" s="46">
        <f>rozpis!$F$26</f>
        <v>0</v>
      </c>
      <c r="M3" s="47">
        <f>rozpis!$D$26</f>
        <v>0</v>
      </c>
      <c r="N3" s="46">
        <f>rozpis!$D$8</f>
        <v>0</v>
      </c>
      <c r="O3" s="47">
        <f>rozpis!$F$8</f>
        <v>0</v>
      </c>
      <c r="P3" s="27">
        <f>SUM(D3,F3,H3,J3,L3,N3)</f>
        <v>0</v>
      </c>
      <c r="Q3" s="28">
        <f>SUM(E3,G3,I3,K3,M3,O3)</f>
        <v>0</v>
      </c>
      <c r="R3" s="128" t="e">
        <f>SUM(S3+T3+U3)</f>
        <v>#REF!</v>
      </c>
      <c r="S3" s="128">
        <f>IF(D3&gt;E3,1,0)+IF(F3&gt;G3,1,0)+IF(H3&gt;I3,1,0)+IF(J3&gt;K3,1,0)+IF(L3&gt;M3,1,0)+IF(N3&gt;O3,1,0)+IF(D4&gt;E4,1,0)+IF(F4&gt;G4,1,0)+IF(H4&gt;I4,1,0)+IF(J4&gt;K4,1,0)+IF(L4&gt;M4,1,0)+IF(N4&gt;O4,1,0)</f>
        <v>0</v>
      </c>
      <c r="T3" s="128" t="e">
        <f>IF(F3=G3,1,0)+IF(H3=I3,1,0)+IF(J3=K3,1,0)+IF(L3=M3,1,0)+IF(N3=O3,1,0)+IF(F4=G4,1,0)+IF(H4=I4,1,0)+IF(J4=K4,1,0)+IF(L4=M4,1,0)+IF(N4=O4,1,0)-rozpis!#REF!</f>
        <v>#REF!</v>
      </c>
      <c r="U3" s="128">
        <f>IF(E3&gt;D3,1,0)+IF(G3&gt;F3,1,0)+IF(I3&gt;H3,1,0)+IF(K3&gt;J3,1,0)+IF(M3&gt;L3,1,0)+IF(O3&gt;N3,1,0)+IF(E4&gt;D4,1,0)+IF(G4&gt;F4,1,0)+IF(I4&gt;H4,1,0)+IF(K4&gt;J4,1,0)+IF(M4&gt;L4,1,0)+IF(O4&gt;N4,1,0)</f>
        <v>0</v>
      </c>
      <c r="V3" s="129">
        <f>P3+P4</f>
        <v>0</v>
      </c>
      <c r="W3" s="118" t="s">
        <v>0</v>
      </c>
      <c r="X3" s="130">
        <f>Q3+Q4</f>
        <v>0</v>
      </c>
      <c r="Y3" s="128" t="e">
        <f>SUM(S3*3+T3*1+U3*0)</f>
        <v>#REF!</v>
      </c>
      <c r="Z3" s="29"/>
    </row>
    <row r="4" spans="1:26" s="35" customFormat="1" ht="15.95" customHeight="1" thickBot="1">
      <c r="A4" s="144"/>
      <c r="B4" s="154"/>
      <c r="C4" s="31" t="s">
        <v>17</v>
      </c>
      <c r="D4" s="110"/>
      <c r="E4" s="111"/>
      <c r="F4" s="48">
        <f>rozpis!$F$34</f>
        <v>0</v>
      </c>
      <c r="G4" s="49">
        <f>rozpis!$D$34</f>
        <v>0</v>
      </c>
      <c r="H4" s="48">
        <f>rozpis!$D$37</f>
        <v>0</v>
      </c>
      <c r="I4" s="49">
        <f>rozpis!$F$37</f>
        <v>0</v>
      </c>
      <c r="J4" s="48">
        <f>rozpis!$F$41</f>
        <v>0</v>
      </c>
      <c r="K4" s="49">
        <f>rozpis!$D$41</f>
        <v>0</v>
      </c>
      <c r="L4" s="48">
        <f>rozpis!$D$46</f>
        <v>0</v>
      </c>
      <c r="M4" s="49">
        <f>rozpis!$F$46</f>
        <v>0</v>
      </c>
      <c r="N4" s="48">
        <f>rozpis!$F$28</f>
        <v>0</v>
      </c>
      <c r="O4" s="49">
        <f>rozpis!$D$28</f>
        <v>0</v>
      </c>
      <c r="P4" s="32">
        <f>SUM(D4,F4,H4,J4,L4,N4)</f>
        <v>0</v>
      </c>
      <c r="Q4" s="33">
        <f>SUM(E4,G4,I4,K4,M4,O4)</f>
        <v>0</v>
      </c>
      <c r="R4" s="124"/>
      <c r="S4" s="124"/>
      <c r="T4" s="124"/>
      <c r="U4" s="124"/>
      <c r="V4" s="115"/>
      <c r="W4" s="119"/>
      <c r="X4" s="117"/>
      <c r="Y4" s="124"/>
      <c r="Z4" s="34"/>
    </row>
    <row r="5" spans="1:26" s="35" customFormat="1" ht="15.95" customHeight="1" thickTop="1">
      <c r="A5" s="145">
        <v>2</v>
      </c>
      <c r="B5" s="155" t="str">
        <f>rozpis!$A$2</f>
        <v>FK OŽĎANY</v>
      </c>
      <c r="C5" s="36" t="s">
        <v>16</v>
      </c>
      <c r="D5" s="50">
        <f>G3</f>
        <v>0</v>
      </c>
      <c r="E5" s="51">
        <f>F3</f>
        <v>0</v>
      </c>
      <c r="F5" s="108"/>
      <c r="G5" s="109"/>
      <c r="H5" s="46">
        <f>rozpis!$D$22</f>
        <v>0</v>
      </c>
      <c r="I5" s="47">
        <f>rozpis!$F$22</f>
        <v>0</v>
      </c>
      <c r="J5" s="46">
        <f>rozpis!$F$25</f>
        <v>0</v>
      </c>
      <c r="K5" s="47">
        <f>rozpis!$D$25</f>
        <v>0</v>
      </c>
      <c r="L5" s="46">
        <f>rozpis!$D$9</f>
        <v>0</v>
      </c>
      <c r="M5" s="47">
        <f>rozpis!$F$9</f>
        <v>0</v>
      </c>
      <c r="N5" s="46">
        <f>rozpis!$D$16</f>
        <v>0</v>
      </c>
      <c r="O5" s="47">
        <f>rozpis!$F$16</f>
        <v>0</v>
      </c>
      <c r="P5" s="37">
        <f t="shared" ref="P5:P14" si="0">SUM(D5,F5,H5,J5,L5,N5)</f>
        <v>0</v>
      </c>
      <c r="Q5" s="38">
        <f t="shared" ref="Q5:Q14" si="1">SUM(E5,G5,I5,K5,M5,O5)</f>
        <v>0</v>
      </c>
      <c r="R5" s="120" t="e">
        <f>SUM(S5+T5+U5)</f>
        <v>#REF!</v>
      </c>
      <c r="S5" s="120">
        <f>IF(D5&gt;E5,1,0)+IF(F5&gt;G5,1,0)+IF(H5&gt;I5,1,0)+IF(J5&gt;K5,1,0)+IF(L5&gt;M5,1,0)+IF(N5&gt;O5,1,0)+IF(D6&gt;E6,1,0)+IF(F6&gt;G6,1,0)+IF(H6&gt;I6,1,0)+IF(J6&gt;K6,1,0)+IF(L6&gt;M6,1,0)+IF(N6&gt;O6,1,0)</f>
        <v>0</v>
      </c>
      <c r="T5" s="120" t="e">
        <f>IF(D5=E5,1,0)+IF(H5=I5,1,0)+IF(J5=K5,1,0)+IF(L5=M5,1,0)+IF(N5=O5,1,0)+IF(D6=E6,1,0)+IF(H6=I6,1,0)+IF(J6=K6,1,0)+IF(L6=M6,1,0)+IF(N6=O6,1,0)-rozpis!#REF!</f>
        <v>#REF!</v>
      </c>
      <c r="U5" s="120">
        <f>IF(E5&gt;D5,1,0)+IF(G5&gt;F5,1,0)+IF(I5&gt;H5,1,0)+IF(K5&gt;J5,1,0)+IF(M5&gt;L5,1,0)+IF(O5&gt;N5,1,0)+IF(E6&gt;D6,1,0)+IF(G6&gt;F6,1,0)+IF(I6&gt;H6,1,0)+IF(K6&gt;J6,1,0)+IF(M6&gt;L6,1,0)+IF(O6&gt;N6,1,0)</f>
        <v>0</v>
      </c>
      <c r="V5" s="114">
        <f>P5+P6</f>
        <v>0</v>
      </c>
      <c r="W5" s="112" t="s">
        <v>0</v>
      </c>
      <c r="X5" s="116">
        <f>Q5+Q6</f>
        <v>0</v>
      </c>
      <c r="Y5" s="120" t="e">
        <f>SUM(S5*3+T5*1+U5*0)</f>
        <v>#REF!</v>
      </c>
      <c r="Z5" s="34"/>
    </row>
    <row r="6" spans="1:26" s="35" customFormat="1" ht="15.95" customHeight="1" thickBot="1">
      <c r="A6" s="146"/>
      <c r="B6" s="156"/>
      <c r="C6" s="31" t="s">
        <v>17</v>
      </c>
      <c r="D6" s="52">
        <f>G4</f>
        <v>0</v>
      </c>
      <c r="E6" s="53">
        <f>F4</f>
        <v>0</v>
      </c>
      <c r="F6" s="110"/>
      <c r="G6" s="111"/>
      <c r="H6" s="54">
        <f>rozpis!$F$42</f>
        <v>0</v>
      </c>
      <c r="I6" s="55">
        <f>rozpis!$D$42</f>
        <v>0</v>
      </c>
      <c r="J6" s="54">
        <f>rozpis!$D$45</f>
        <v>0</v>
      </c>
      <c r="K6" s="55">
        <f>rozpis!$F$45</f>
        <v>0</v>
      </c>
      <c r="L6" s="54">
        <f>rozpis!$F$29</f>
        <v>0</v>
      </c>
      <c r="M6" s="55">
        <f>rozpis!$D$29</f>
        <v>0</v>
      </c>
      <c r="N6" s="54">
        <f>rozpis!$F$36</f>
        <v>0</v>
      </c>
      <c r="O6" s="55">
        <f>rozpis!$D$36</f>
        <v>0</v>
      </c>
      <c r="P6" s="39">
        <f t="shared" si="0"/>
        <v>0</v>
      </c>
      <c r="Q6" s="40">
        <f t="shared" si="1"/>
        <v>0</v>
      </c>
      <c r="R6" s="124"/>
      <c r="S6" s="124"/>
      <c r="T6" s="124"/>
      <c r="U6" s="124"/>
      <c r="V6" s="115"/>
      <c r="W6" s="119"/>
      <c r="X6" s="117"/>
      <c r="Y6" s="124"/>
      <c r="Z6" s="34"/>
    </row>
    <row r="7" spans="1:26" s="35" customFormat="1" ht="15.95" customHeight="1" thickTop="1">
      <c r="A7" s="144">
        <v>3</v>
      </c>
      <c r="B7" s="148" t="str">
        <f>rozpis!$A$3</f>
        <v>FK VEĽKÝ BLH</v>
      </c>
      <c r="C7" s="43" t="s">
        <v>16</v>
      </c>
      <c r="D7" s="50">
        <f>I3</f>
        <v>0</v>
      </c>
      <c r="E7" s="51">
        <f>H3</f>
        <v>0</v>
      </c>
      <c r="F7" s="56">
        <f>I5</f>
        <v>0</v>
      </c>
      <c r="G7" s="51">
        <f>H5</f>
        <v>0</v>
      </c>
      <c r="H7" s="108"/>
      <c r="I7" s="109"/>
      <c r="J7" s="46">
        <f>rozpis!$D$10</f>
        <v>0</v>
      </c>
      <c r="K7" s="47">
        <f>rozpis!$F$10</f>
        <v>0</v>
      </c>
      <c r="L7" s="46">
        <f>rozpis!$F$13</f>
        <v>0</v>
      </c>
      <c r="M7" s="47">
        <f>rozpis!$D$13</f>
        <v>0</v>
      </c>
      <c r="N7" s="46">
        <f>rozpis!$D$24</f>
        <v>0</v>
      </c>
      <c r="O7" s="47">
        <f>rozpis!$F$24</f>
        <v>0</v>
      </c>
      <c r="P7" s="41">
        <f t="shared" si="0"/>
        <v>0</v>
      </c>
      <c r="Q7" s="42">
        <f t="shared" si="1"/>
        <v>0</v>
      </c>
      <c r="R7" s="120" t="e">
        <f>SUM(S7+T7+U7)</f>
        <v>#REF!</v>
      </c>
      <c r="S7" s="120">
        <f>IF(D7&gt;E7,1,0)+IF(F7&gt;G7,1,0)+IF(H7&gt;I7,1,0)+IF(J7&gt;K7,1,0)+IF(L7&gt;M7,1,0)+IF(N7&gt;O7,1,0)+IF(D8&gt;E8,1,0)+IF(F8&gt;G8,1,0)+IF(H8&gt;I8,1,0)+IF(J8&gt;K8,1,0)+IF(L8&gt;M8,1,0)+IF(N8&gt;O8,1,0)</f>
        <v>0</v>
      </c>
      <c r="T7" s="120" t="e">
        <f>IF(D7=E7,1,0)+IF(F7=G7,1,0)+IF(J7=K7,1,0)+IF(L7=M7,1,0)+IF(N7=O7,1,0)+IF(D8=E8,1,0)+IF(F8=G8,1,0)+IF(J8=K8,1,0)+IF(L8=M8,1,0)+IF(N8=O8,1,0)-rozpis!#REF!</f>
        <v>#REF!</v>
      </c>
      <c r="U7" s="120">
        <f>IF(E7&gt;D7,1,0)+IF(G7&gt;F7,1,0)+IF(I7&gt;H7,1,0)+IF(K7&gt;J7,1,0)+IF(M7&gt;L7,1,0)+IF(O7&gt;N7,1,0)+IF(E8&gt;D8,1,0)+IF(G8&gt;F8,1,0)+IF(I8&gt;H8,1,0)+IF(K8&gt;J8,1,0)+IF(M8&gt;L8,1,0)+IF(O8&gt;N8,1,0)</f>
        <v>0</v>
      </c>
      <c r="V7" s="114">
        <f>P7+P8</f>
        <v>0</v>
      </c>
      <c r="W7" s="118" t="s">
        <v>0</v>
      </c>
      <c r="X7" s="116">
        <f>Q7+Q8</f>
        <v>0</v>
      </c>
      <c r="Y7" s="120" t="e">
        <f>SUM(S7*3+T7*1+U7*0)</f>
        <v>#REF!</v>
      </c>
      <c r="Z7" s="34"/>
    </row>
    <row r="8" spans="1:26" s="35" customFormat="1" ht="15.95" customHeight="1" thickBot="1">
      <c r="A8" s="144"/>
      <c r="B8" s="148"/>
      <c r="C8" s="44" t="s">
        <v>17</v>
      </c>
      <c r="D8" s="57">
        <f>I4</f>
        <v>0</v>
      </c>
      <c r="E8" s="58">
        <f>H4</f>
        <v>0</v>
      </c>
      <c r="F8" s="59">
        <f>I6</f>
        <v>0</v>
      </c>
      <c r="G8" s="58">
        <f>H6</f>
        <v>0</v>
      </c>
      <c r="H8" s="110"/>
      <c r="I8" s="111"/>
      <c r="J8" s="48">
        <f>rozpis!$F$30</f>
        <v>0</v>
      </c>
      <c r="K8" s="49">
        <f>rozpis!$D$30</f>
        <v>0</v>
      </c>
      <c r="L8" s="48">
        <f>rozpis!$D$33</f>
        <v>0</v>
      </c>
      <c r="M8" s="49">
        <f>rozpis!$F$33</f>
        <v>0</v>
      </c>
      <c r="N8" s="48">
        <f>rozpis!$F$44</f>
        <v>0</v>
      </c>
      <c r="O8" s="49">
        <f>rozpis!$D$44</f>
        <v>0</v>
      </c>
      <c r="P8" s="32">
        <f t="shared" si="0"/>
        <v>0</v>
      </c>
      <c r="Q8" s="33">
        <f t="shared" si="1"/>
        <v>0</v>
      </c>
      <c r="R8" s="124"/>
      <c r="S8" s="124"/>
      <c r="T8" s="124"/>
      <c r="U8" s="124"/>
      <c r="V8" s="115"/>
      <c r="W8" s="119"/>
      <c r="X8" s="117"/>
      <c r="Y8" s="124"/>
      <c r="Z8" s="34"/>
    </row>
    <row r="9" spans="1:26" s="35" customFormat="1" ht="15.95" customHeight="1" thickTop="1">
      <c r="A9" s="145">
        <v>4</v>
      </c>
      <c r="B9" s="147" t="str">
        <f>rozpis!$A$4</f>
        <v>FK JESENSKÉ</v>
      </c>
      <c r="C9" s="43" t="s">
        <v>16</v>
      </c>
      <c r="D9" s="50">
        <f>K3</f>
        <v>0</v>
      </c>
      <c r="E9" s="51">
        <f>J3</f>
        <v>0</v>
      </c>
      <c r="F9" s="56">
        <f>K5</f>
        <v>0</v>
      </c>
      <c r="G9" s="51">
        <f>J5</f>
        <v>0</v>
      </c>
      <c r="H9" s="56">
        <f>K7</f>
        <v>0</v>
      </c>
      <c r="I9" s="51">
        <f>J7</f>
        <v>0</v>
      </c>
      <c r="J9" s="108"/>
      <c r="K9" s="109"/>
      <c r="L9" s="46">
        <f>rozpis!$D$18</f>
        <v>0</v>
      </c>
      <c r="M9" s="47">
        <f>rozpis!$F$18</f>
        <v>0</v>
      </c>
      <c r="N9" s="46">
        <f>rozpis!$F$12</f>
        <v>0</v>
      </c>
      <c r="O9" s="47">
        <f>rozpis!$D$12</f>
        <v>0</v>
      </c>
      <c r="P9" s="37">
        <f t="shared" si="0"/>
        <v>0</v>
      </c>
      <c r="Q9" s="38">
        <f t="shared" si="1"/>
        <v>0</v>
      </c>
      <c r="R9" s="120" t="e">
        <f>SUM(S9+T9+U9)</f>
        <v>#REF!</v>
      </c>
      <c r="S9" s="120">
        <f>IF(D9&gt;E9,1,0)+IF(F9&gt;G9,1,0)+IF(H9&gt;I9,1,0)+IF(J9&gt;K9,1,0)+IF(L9&gt;M9,1,0)+IF(N9&gt;O9,1,0)+IF(D10&gt;E10,1,0)+IF(F10&gt;G10,1,0)+IF(H10&gt;I10,1,0)+IF(J10&gt;K10,1,0)+IF(L10&gt;M10,1,0)+IF(N10&gt;O10,1,0)</f>
        <v>0</v>
      </c>
      <c r="T9" s="120" t="e">
        <f>IF(D9=E9,1,0)+IF(F9=G9,1,0)+IF(H9=I9,1,0)+IF(L9=M9,1,0)+IF(N9=O9,1,0)+IF(D10=E10,1,0)+IF(F10=G10,1,0)+IF(H10=I10,1,0)+IF(L10=M10,1,0)+IF(N10=O10,1,0)-rozpis!#REF!</f>
        <v>#REF!</v>
      </c>
      <c r="U9" s="120">
        <f>IF(E9&gt;D9,1,0)+IF(G9&gt;F9,1,0)+IF(I9&gt;H9,1,0)+IF(K9&gt;J9,1,0)+IF(M9&gt;L9,1,0)+IF(O9&gt;N9,1,0)+IF(E10&gt;D10,1,0)+IF(G10&gt;F10,1,0)+IF(I10&gt;H10,1,0)+IF(K10&gt;J10,1,0)+IF(M10&gt;L10,1,0)+IF(O10&gt;N10,1,0)</f>
        <v>0</v>
      </c>
      <c r="V9" s="114">
        <f>P9+P10</f>
        <v>0</v>
      </c>
      <c r="W9" s="118" t="s">
        <v>0</v>
      </c>
      <c r="X9" s="116">
        <f>Q9+Q10</f>
        <v>0</v>
      </c>
      <c r="Y9" s="120" t="e">
        <f>SUM(S9*3+T9*1+U9*0)</f>
        <v>#REF!</v>
      </c>
      <c r="Z9" s="34"/>
    </row>
    <row r="10" spans="1:26" s="35" customFormat="1" ht="15.95" customHeight="1" thickBot="1">
      <c r="A10" s="146"/>
      <c r="B10" s="157"/>
      <c r="C10" s="44" t="s">
        <v>17</v>
      </c>
      <c r="D10" s="52">
        <f>K4</f>
        <v>0</v>
      </c>
      <c r="E10" s="53">
        <f>J4</f>
        <v>0</v>
      </c>
      <c r="F10" s="60">
        <f>K6</f>
        <v>0</v>
      </c>
      <c r="G10" s="53">
        <f>J6</f>
        <v>0</v>
      </c>
      <c r="H10" s="60">
        <f>K8</f>
        <v>0</v>
      </c>
      <c r="I10" s="53">
        <f>J8</f>
        <v>0</v>
      </c>
      <c r="J10" s="110"/>
      <c r="K10" s="111"/>
      <c r="L10" s="54">
        <f>rozpis!$F$38</f>
        <v>0</v>
      </c>
      <c r="M10" s="55">
        <f>rozpis!$D$38</f>
        <v>0</v>
      </c>
      <c r="N10" s="54">
        <f>rozpis!$D$32</f>
        <v>0</v>
      </c>
      <c r="O10" s="55">
        <f>rozpis!$F$32</f>
        <v>0</v>
      </c>
      <c r="P10" s="39">
        <f t="shared" si="0"/>
        <v>0</v>
      </c>
      <c r="Q10" s="40">
        <f t="shared" si="1"/>
        <v>0</v>
      </c>
      <c r="R10" s="124"/>
      <c r="S10" s="124"/>
      <c r="T10" s="124"/>
      <c r="U10" s="124"/>
      <c r="V10" s="115"/>
      <c r="W10" s="119"/>
      <c r="X10" s="117"/>
      <c r="Y10" s="124"/>
      <c r="Z10" s="34"/>
    </row>
    <row r="11" spans="1:26" s="35" customFormat="1" ht="15.95" customHeight="1" thickTop="1">
      <c r="A11" s="144">
        <v>5</v>
      </c>
      <c r="B11" s="148" t="str">
        <f>rozpis!$A$5</f>
        <v>FK RIMAVSKÁ SEČ</v>
      </c>
      <c r="C11" s="43" t="s">
        <v>16</v>
      </c>
      <c r="D11" s="50">
        <f>M3</f>
        <v>0</v>
      </c>
      <c r="E11" s="51">
        <f>L3</f>
        <v>0</v>
      </c>
      <c r="F11" s="56">
        <f>M5</f>
        <v>0</v>
      </c>
      <c r="G11" s="51">
        <f>L5</f>
        <v>0</v>
      </c>
      <c r="H11" s="56">
        <f>M7</f>
        <v>0</v>
      </c>
      <c r="I11" s="51">
        <f>L7</f>
        <v>0</v>
      </c>
      <c r="J11" s="56">
        <f>M9</f>
        <v>0</v>
      </c>
      <c r="K11" s="51">
        <f>L9</f>
        <v>0</v>
      </c>
      <c r="L11" s="108"/>
      <c r="M11" s="109"/>
      <c r="N11" s="46">
        <f>rozpis!$F$20</f>
        <v>0</v>
      </c>
      <c r="O11" s="47">
        <f>rozpis!$D$20</f>
        <v>0</v>
      </c>
      <c r="P11" s="41">
        <f t="shared" si="0"/>
        <v>0</v>
      </c>
      <c r="Q11" s="42">
        <f t="shared" si="1"/>
        <v>0</v>
      </c>
      <c r="R11" s="120" t="e">
        <f>SUM(S11+T11+U11)</f>
        <v>#REF!</v>
      </c>
      <c r="S11" s="120">
        <f>IF(D11&gt;E11,1,0)+IF(F11&gt;G11,1,0)+IF(H11&gt;I11,1,0)+IF(J11&gt;K11,1,0)+IF(L11&gt;M11,1,0)+IF(N11&gt;O11,1,0)+IF(D12&gt;E12,1,0)+IF(F12&gt;G12,1,0)+IF(H12&gt;I12,1,0)+IF(J12&gt;K12,1,0)+IF(L12&gt;M12,1,0)+IF(N12&gt;O12,1,0)</f>
        <v>0</v>
      </c>
      <c r="T11" s="120" t="e">
        <f>IF(D11=E11,1,0)+IF(F11=G11,1,0)+IF(H11=I11,1,0)+IF(J11=K11,1,0)+IF(N11=O11,1,0)+IF(D12=E12,1,0)+IF(F12=G12,1,0)+IF(H12=I12,1,0)+IF(J12=K12,1,0)+IF(N12=O12,1,0)-rozpis!#REF!</f>
        <v>#REF!</v>
      </c>
      <c r="U11" s="120">
        <f>IF(E11&gt;D11,1,0)+IF(G11&gt;F11,1,0)+IF(I11&gt;H11,1,0)+IF(K11&gt;J11,1,0)+IF(M11&gt;L11,1,0)+IF(O11&gt;N11,1,0)+IF(E12&gt;D12,1,0)+IF(G12&gt;F12,1,0)+IF(I12&gt;H12,1,0)+IF(K12&gt;J12,1,0)+IF(M12&gt;L12,1,0)+IF(O12&gt;N12,1,0)</f>
        <v>0</v>
      </c>
      <c r="V11" s="114">
        <f>P11+P12</f>
        <v>0</v>
      </c>
      <c r="W11" s="118" t="s">
        <v>0</v>
      </c>
      <c r="X11" s="116">
        <f>Q11+Q12</f>
        <v>0</v>
      </c>
      <c r="Y11" s="120" t="e">
        <f>SUM(S11*3+T11*1+U11*0)</f>
        <v>#REF!</v>
      </c>
      <c r="Z11" s="34"/>
    </row>
    <row r="12" spans="1:26" s="35" customFormat="1" ht="15.95" customHeight="1" thickBot="1">
      <c r="A12" s="144"/>
      <c r="B12" s="148"/>
      <c r="C12" s="44" t="s">
        <v>17</v>
      </c>
      <c r="D12" s="57">
        <f>M4</f>
        <v>0</v>
      </c>
      <c r="E12" s="58">
        <f>L4</f>
        <v>0</v>
      </c>
      <c r="F12" s="59">
        <f>M6</f>
        <v>0</v>
      </c>
      <c r="G12" s="58">
        <f>L6</f>
        <v>0</v>
      </c>
      <c r="H12" s="59">
        <f>M8</f>
        <v>0</v>
      </c>
      <c r="I12" s="58">
        <f>L8</f>
        <v>0</v>
      </c>
      <c r="J12" s="59">
        <f>M10</f>
        <v>0</v>
      </c>
      <c r="K12" s="58">
        <f>L10</f>
        <v>0</v>
      </c>
      <c r="L12" s="110"/>
      <c r="M12" s="111"/>
      <c r="N12" s="48">
        <f>rozpis!$D$40</f>
        <v>0</v>
      </c>
      <c r="O12" s="49">
        <f>rozpis!$F$40</f>
        <v>0</v>
      </c>
      <c r="P12" s="32">
        <f t="shared" si="0"/>
        <v>0</v>
      </c>
      <c r="Q12" s="33">
        <f t="shared" si="1"/>
        <v>0</v>
      </c>
      <c r="R12" s="124"/>
      <c r="S12" s="124"/>
      <c r="T12" s="124"/>
      <c r="U12" s="124"/>
      <c r="V12" s="115"/>
      <c r="W12" s="119"/>
      <c r="X12" s="117"/>
      <c r="Y12" s="124"/>
      <c r="Z12" s="34"/>
    </row>
    <row r="13" spans="1:26" s="35" customFormat="1" ht="15.95" customHeight="1" thickTop="1">
      <c r="A13" s="145">
        <v>6</v>
      </c>
      <c r="B13" s="147" t="str">
        <f>rozpis!$A$6</f>
        <v>FK LENARTOVCE</v>
      </c>
      <c r="C13" s="43" t="s">
        <v>16</v>
      </c>
      <c r="D13" s="50">
        <f>O3</f>
        <v>0</v>
      </c>
      <c r="E13" s="51">
        <f>N3</f>
        <v>0</v>
      </c>
      <c r="F13" s="56">
        <f>O5</f>
        <v>0</v>
      </c>
      <c r="G13" s="51">
        <f>N5</f>
        <v>0</v>
      </c>
      <c r="H13" s="56">
        <f>O7</f>
        <v>0</v>
      </c>
      <c r="I13" s="51">
        <f>N7</f>
        <v>0</v>
      </c>
      <c r="J13" s="56">
        <f>O9</f>
        <v>0</v>
      </c>
      <c r="K13" s="51">
        <f>N9</f>
        <v>0</v>
      </c>
      <c r="L13" s="56">
        <f>O11</f>
        <v>0</v>
      </c>
      <c r="M13" s="51">
        <f>N11</f>
        <v>0</v>
      </c>
      <c r="N13" s="108"/>
      <c r="O13" s="109"/>
      <c r="P13" s="82">
        <f t="shared" si="0"/>
        <v>0</v>
      </c>
      <c r="Q13" s="38">
        <f t="shared" si="1"/>
        <v>0</v>
      </c>
      <c r="R13" s="120" t="e">
        <f>SUM(S13+T13+U13)</f>
        <v>#REF!</v>
      </c>
      <c r="S13" s="120">
        <f>IF(D13&gt;E13,1,0)+IF(F13&gt;G13,1,0)+IF(H13&gt;I13,1,0)+IF(J13&gt;K13,1,0)+IF(L13&gt;M13,1,0)+IF(N13&gt;O13,1,0)+IF(D14&gt;E14,1,0)+IF(F14&gt;G14,1,0)+IF(H14&gt;I14,1,0)+IF(J14&gt;K14,1,0)+IF(L14&gt;M14,1,0)+IF(N14&gt;O14,1,0)</f>
        <v>0</v>
      </c>
      <c r="T13" s="120" t="e">
        <f>IF(D13=E13,1,0)+IF(F13=G13,1,0)+IF(H13=I13,1,0)+IF(J13=K13,1,0)+IF(L13=M13,1,0)+IF(D14=E14,1,0)+IF(F14=G14,1,0)+IF(H14=I14,1,0)+IF(J14=K14,1,0)+IF(L14=M14,1,0)-rozpis!#REF!</f>
        <v>#REF!</v>
      </c>
      <c r="U13" s="120">
        <f>IF(E13&gt;D13,1,0)+IF(G13&gt;F13,1,0)+IF(I13&gt;H13,1,0)+IF(K13&gt;J13,1,0)+IF(M13&gt;L13,1,0)+IF(O13&gt;N13,1,0)+IF(E14&gt;D14,1,0)+IF(G14&gt;F14,1,0)+IF(I14&gt;H14,1,0)+IF(K14&gt;J14,1,0)+IF(M14&gt;L14,1,0)+IF(O14&gt;N14,1,0)</f>
        <v>0</v>
      </c>
      <c r="V13" s="114">
        <f>P13+P14</f>
        <v>0</v>
      </c>
      <c r="W13" s="118" t="s">
        <v>0</v>
      </c>
      <c r="X13" s="116">
        <f>Q13+Q14</f>
        <v>0</v>
      </c>
      <c r="Y13" s="120" t="e">
        <f>SUM(S13*3+T13*1+U13*0)</f>
        <v>#REF!</v>
      </c>
      <c r="Z13" s="34"/>
    </row>
    <row r="14" spans="1:26" s="35" customFormat="1" ht="15.95" customHeight="1" thickBot="1">
      <c r="A14" s="144"/>
      <c r="B14" s="148"/>
      <c r="C14" s="77" t="s">
        <v>17</v>
      </c>
      <c r="D14" s="57">
        <f>O4</f>
        <v>0</v>
      </c>
      <c r="E14" s="58">
        <f>N4</f>
        <v>0</v>
      </c>
      <c r="F14" s="59">
        <f>O6</f>
        <v>0</v>
      </c>
      <c r="G14" s="58">
        <f>N6</f>
        <v>0</v>
      </c>
      <c r="H14" s="59">
        <f>O8</f>
        <v>0</v>
      </c>
      <c r="I14" s="58">
        <f>N8</f>
        <v>0</v>
      </c>
      <c r="J14" s="59">
        <f>O10</f>
        <v>0</v>
      </c>
      <c r="K14" s="58">
        <f>N10</f>
        <v>0</v>
      </c>
      <c r="L14" s="59">
        <f>O12</f>
        <v>0</v>
      </c>
      <c r="M14" s="58">
        <f>N12</f>
        <v>0</v>
      </c>
      <c r="N14" s="110"/>
      <c r="O14" s="111"/>
      <c r="P14" s="83">
        <f t="shared" si="0"/>
        <v>0</v>
      </c>
      <c r="Q14" s="33">
        <f t="shared" si="1"/>
        <v>0</v>
      </c>
      <c r="R14" s="121"/>
      <c r="S14" s="121"/>
      <c r="T14" s="121"/>
      <c r="U14" s="121"/>
      <c r="V14" s="122"/>
      <c r="W14" s="113"/>
      <c r="X14" s="123"/>
      <c r="Y14" s="121"/>
      <c r="Z14" s="34"/>
    </row>
    <row r="15" spans="1:26" s="78" customFormat="1" ht="15.95" customHeight="1" thickTop="1">
      <c r="A15" s="151"/>
      <c r="B15" s="14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79"/>
      <c r="O15" s="79"/>
      <c r="P15" s="81"/>
      <c r="Q15" s="80"/>
      <c r="R15" s="112"/>
      <c r="S15" s="112"/>
      <c r="T15" s="112"/>
      <c r="U15" s="112"/>
      <c r="V15" s="112"/>
      <c r="W15" s="112"/>
      <c r="X15" s="112"/>
      <c r="Y15" s="112"/>
    </row>
    <row r="16" spans="1:26" s="34" customFormat="1" ht="15.95" customHeight="1">
      <c r="A16" s="152"/>
      <c r="B16" s="150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1"/>
      <c r="Q16" s="81"/>
      <c r="R16" s="113"/>
      <c r="S16" s="113"/>
      <c r="T16" s="113"/>
      <c r="U16" s="113"/>
      <c r="V16" s="113"/>
      <c r="W16" s="113"/>
      <c r="X16" s="113"/>
      <c r="Y16" s="113"/>
    </row>
    <row r="17" spans="1:25" s="34" customFormat="1" ht="15.95" customHeight="1">
      <c r="A17" s="152"/>
      <c r="B17" s="15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1"/>
      <c r="Q17" s="81"/>
      <c r="R17" s="113"/>
      <c r="S17" s="113"/>
      <c r="T17" s="113"/>
      <c r="U17" s="113"/>
      <c r="V17" s="113"/>
      <c r="W17" s="113"/>
      <c r="X17" s="113"/>
      <c r="Y17" s="113"/>
    </row>
    <row r="18" spans="1:25" s="34" customFormat="1" ht="15.95" customHeight="1">
      <c r="A18" s="152"/>
      <c r="B18" s="150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81"/>
      <c r="Q18" s="81"/>
      <c r="R18" s="113"/>
      <c r="S18" s="113"/>
      <c r="T18" s="113"/>
      <c r="U18" s="113"/>
      <c r="V18" s="113"/>
      <c r="W18" s="113"/>
      <c r="X18" s="113"/>
      <c r="Y18" s="113"/>
    </row>
  </sheetData>
  <sheetProtection sheet="1" objects="1" scenarios="1"/>
  <mergeCells count="101">
    <mergeCell ref="B13:B14"/>
    <mergeCell ref="B15:B16"/>
    <mergeCell ref="B17:B18"/>
    <mergeCell ref="A11:A12"/>
    <mergeCell ref="A13:A14"/>
    <mergeCell ref="A15:A16"/>
    <mergeCell ref="A17:A18"/>
    <mergeCell ref="F5:G6"/>
    <mergeCell ref="B3:B4"/>
    <mergeCell ref="B5:B6"/>
    <mergeCell ref="B7:B8"/>
    <mergeCell ref="B9:B10"/>
    <mergeCell ref="B11:B12"/>
    <mergeCell ref="A9:A10"/>
    <mergeCell ref="D2:E2"/>
    <mergeCell ref="F2:G2"/>
    <mergeCell ref="A1:C2"/>
    <mergeCell ref="D1:E1"/>
    <mergeCell ref="F1:G1"/>
    <mergeCell ref="D3:E4"/>
    <mergeCell ref="A3:A4"/>
    <mergeCell ref="A5:A6"/>
    <mergeCell ref="A7:A8"/>
    <mergeCell ref="H1:I1"/>
    <mergeCell ref="J1:K1"/>
    <mergeCell ref="L1:M1"/>
    <mergeCell ref="N1:O1"/>
    <mergeCell ref="H2:I2"/>
    <mergeCell ref="J2:K2"/>
    <mergeCell ref="L2:M2"/>
    <mergeCell ref="N2:O2"/>
    <mergeCell ref="P2:Q2"/>
    <mergeCell ref="V2:X2"/>
    <mergeCell ref="R3:R4"/>
    <mergeCell ref="S3:S4"/>
    <mergeCell ref="T3:T4"/>
    <mergeCell ref="U3:U4"/>
    <mergeCell ref="V3:V4"/>
    <mergeCell ref="X3:X4"/>
    <mergeCell ref="Y3:Y4"/>
    <mergeCell ref="R5:R6"/>
    <mergeCell ref="S5:S6"/>
    <mergeCell ref="T5:T6"/>
    <mergeCell ref="U5:U6"/>
    <mergeCell ref="V5:V6"/>
    <mergeCell ref="X5:X6"/>
    <mergeCell ref="Y5:Y6"/>
    <mergeCell ref="W3:W4"/>
    <mergeCell ref="W5:W6"/>
    <mergeCell ref="Y13:Y14"/>
    <mergeCell ref="R11:R12"/>
    <mergeCell ref="S11:S12"/>
    <mergeCell ref="X9:X10"/>
    <mergeCell ref="Y9:Y10"/>
    <mergeCell ref="R7:R8"/>
    <mergeCell ref="S7:S8"/>
    <mergeCell ref="T7:T8"/>
    <mergeCell ref="U7:U8"/>
    <mergeCell ref="T11:T12"/>
    <mergeCell ref="U11:U12"/>
    <mergeCell ref="V7:V8"/>
    <mergeCell ref="X7:X8"/>
    <mergeCell ref="Y7:Y8"/>
    <mergeCell ref="R9:R10"/>
    <mergeCell ref="S9:S10"/>
    <mergeCell ref="T9:T10"/>
    <mergeCell ref="U9:U10"/>
    <mergeCell ref="V9:V10"/>
    <mergeCell ref="Y11:Y12"/>
    <mergeCell ref="Y15:Y16"/>
    <mergeCell ref="R17:R18"/>
    <mergeCell ref="S17:S18"/>
    <mergeCell ref="T17:T18"/>
    <mergeCell ref="U17:U18"/>
    <mergeCell ref="V17:V18"/>
    <mergeCell ref="X17:X18"/>
    <mergeCell ref="Y17:Y18"/>
    <mergeCell ref="R15:R16"/>
    <mergeCell ref="S15:S16"/>
    <mergeCell ref="W17:W18"/>
    <mergeCell ref="H7:I8"/>
    <mergeCell ref="J9:K10"/>
    <mergeCell ref="L11:M12"/>
    <mergeCell ref="N13:O14"/>
    <mergeCell ref="V15:V16"/>
    <mergeCell ref="X15:X16"/>
    <mergeCell ref="T15:T16"/>
    <mergeCell ref="U15:U16"/>
    <mergeCell ref="V11:V12"/>
    <mergeCell ref="X11:X12"/>
    <mergeCell ref="W15:W16"/>
    <mergeCell ref="W7:W8"/>
    <mergeCell ref="W9:W10"/>
    <mergeCell ref="W11:W12"/>
    <mergeCell ref="W13:W14"/>
    <mergeCell ref="R13:R14"/>
    <mergeCell ref="S13:S14"/>
    <mergeCell ref="T13:T14"/>
    <mergeCell ref="U13:U14"/>
    <mergeCell ref="V13:V14"/>
    <mergeCell ref="X13:X14"/>
  </mergeCells>
  <phoneticPr fontId="0" type="noConversion"/>
  <printOptions horizontalCentered="1" verticalCentered="1"/>
  <pageMargins left="0.39370078740157483" right="0.39370078740157483" top="0.78740157480314965" bottom="0.59055118110236227" header="0.51181102362204722" footer="0.51181102362204722"/>
  <pageSetup paperSize="9" orientation="landscape" horizontalDpi="120" verticalDpi="144" copies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showGridLines="0" zoomScale="80" workbookViewId="0">
      <selection activeCell="E7" sqref="E7"/>
    </sheetView>
  </sheetViews>
  <sheetFormatPr defaultRowHeight="14.25"/>
  <cols>
    <col min="1" max="1" width="3.42578125" style="12" customWidth="1"/>
    <col min="2" max="2" width="32.85546875" style="12" customWidth="1"/>
    <col min="3" max="6" width="6.7109375" style="12" customWidth="1"/>
    <col min="7" max="7" width="5.7109375" style="12" customWidth="1"/>
    <col min="8" max="8" width="1" style="12" customWidth="1"/>
    <col min="9" max="9" width="5.7109375" style="12" customWidth="1"/>
    <col min="10" max="10" width="7" style="12" customWidth="1"/>
    <col min="11" max="11" width="3.28515625" style="12" customWidth="1"/>
    <col min="12" max="12" width="9.140625" style="18"/>
    <col min="13" max="16384" width="9.140625" style="12"/>
  </cols>
  <sheetData>
    <row r="1" spans="1:12">
      <c r="A1" s="12" t="s">
        <v>20</v>
      </c>
    </row>
    <row r="2" spans="1:12" ht="69.75" customHeight="1">
      <c r="A2" s="61" t="s">
        <v>5</v>
      </c>
      <c r="B2" s="62" t="s">
        <v>21</v>
      </c>
      <c r="C2" s="63" t="s">
        <v>6</v>
      </c>
      <c r="D2" s="64" t="s">
        <v>1</v>
      </c>
      <c r="E2" s="64" t="s">
        <v>2</v>
      </c>
      <c r="F2" s="64" t="s">
        <v>3</v>
      </c>
      <c r="G2" s="65" t="s">
        <v>18</v>
      </c>
      <c r="H2" s="66"/>
      <c r="I2" s="66"/>
      <c r="J2" s="67" t="s">
        <v>4</v>
      </c>
      <c r="K2" s="14"/>
      <c r="L2" s="76" t="s">
        <v>23</v>
      </c>
    </row>
    <row r="3" spans="1:12" ht="15">
      <c r="A3" s="68">
        <v>1</v>
      </c>
      <c r="B3" s="13" t="str">
        <f>rozpis!A6</f>
        <v>FK LENARTOVCE</v>
      </c>
      <c r="C3" s="15" t="e">
        <f>výsledky!R13</f>
        <v>#REF!</v>
      </c>
      <c r="D3" s="15">
        <f>výsledky!S13</f>
        <v>0</v>
      </c>
      <c r="E3" s="15" t="e">
        <f>výsledky!T13</f>
        <v>#REF!</v>
      </c>
      <c r="F3" s="15">
        <f>výsledky!U13</f>
        <v>0</v>
      </c>
      <c r="G3" s="15">
        <f>výsledky!V13</f>
        <v>0</v>
      </c>
      <c r="H3" s="16" t="str">
        <f>výsledky!W13</f>
        <v>:</v>
      </c>
      <c r="I3" s="17">
        <f>výsledky!X13</f>
        <v>0</v>
      </c>
      <c r="J3" s="69" t="e">
        <f>výsledky!Y13</f>
        <v>#REF!</v>
      </c>
      <c r="L3" s="18">
        <f t="shared" ref="L3:L8" si="0">G3-I3</f>
        <v>0</v>
      </c>
    </row>
    <row r="4" spans="1:12" ht="15">
      <c r="A4" s="68">
        <f>A3+1</f>
        <v>2</v>
      </c>
      <c r="B4" s="13" t="str">
        <f>rozpis!A5</f>
        <v>FK RIMAVSKÁ SEČ</v>
      </c>
      <c r="C4" s="15" t="e">
        <f>výsledky!R11</f>
        <v>#REF!</v>
      </c>
      <c r="D4" s="15">
        <f>výsledky!S11</f>
        <v>0</v>
      </c>
      <c r="E4" s="15" t="e">
        <f>výsledky!T11</f>
        <v>#REF!</v>
      </c>
      <c r="F4" s="15">
        <f>výsledky!U11</f>
        <v>0</v>
      </c>
      <c r="G4" s="15">
        <f>výsledky!V11</f>
        <v>0</v>
      </c>
      <c r="H4" s="16" t="str">
        <f>výsledky!W11</f>
        <v>:</v>
      </c>
      <c r="I4" s="17">
        <f>výsledky!X11</f>
        <v>0</v>
      </c>
      <c r="J4" s="69" t="e">
        <f>výsledky!Y11</f>
        <v>#REF!</v>
      </c>
      <c r="L4" s="18">
        <f t="shared" si="0"/>
        <v>0</v>
      </c>
    </row>
    <row r="5" spans="1:12" ht="15">
      <c r="A5" s="68">
        <f>A4+1</f>
        <v>3</v>
      </c>
      <c r="B5" s="13" t="str">
        <f>rozpis!A4</f>
        <v>FK JESENSKÉ</v>
      </c>
      <c r="C5" s="15" t="e">
        <f>výsledky!R9</f>
        <v>#REF!</v>
      </c>
      <c r="D5" s="15">
        <f>výsledky!S9</f>
        <v>0</v>
      </c>
      <c r="E5" s="15" t="e">
        <f>výsledky!T9</f>
        <v>#REF!</v>
      </c>
      <c r="F5" s="15">
        <f>výsledky!U9</f>
        <v>0</v>
      </c>
      <c r="G5" s="15">
        <f>výsledky!V9</f>
        <v>0</v>
      </c>
      <c r="H5" s="16" t="str">
        <f>výsledky!W9</f>
        <v>:</v>
      </c>
      <c r="I5" s="17">
        <f>výsledky!X9</f>
        <v>0</v>
      </c>
      <c r="J5" s="69" t="e">
        <f>výsledky!Y9</f>
        <v>#REF!</v>
      </c>
      <c r="L5" s="18">
        <f t="shared" si="0"/>
        <v>0</v>
      </c>
    </row>
    <row r="6" spans="1:12" ht="15">
      <c r="A6" s="68">
        <f>A5+1</f>
        <v>4</v>
      </c>
      <c r="B6" s="13" t="str">
        <f>rozpis!A3</f>
        <v>FK VEĽKÝ BLH</v>
      </c>
      <c r="C6" s="15" t="e">
        <f>výsledky!R7</f>
        <v>#REF!</v>
      </c>
      <c r="D6" s="15">
        <f>výsledky!S7</f>
        <v>0</v>
      </c>
      <c r="E6" s="15" t="e">
        <f>výsledky!T7</f>
        <v>#REF!</v>
      </c>
      <c r="F6" s="15">
        <f>výsledky!U7</f>
        <v>0</v>
      </c>
      <c r="G6" s="15">
        <f>výsledky!V7</f>
        <v>0</v>
      </c>
      <c r="H6" s="16" t="str">
        <f>výsledky!W7</f>
        <v>:</v>
      </c>
      <c r="I6" s="17">
        <f>výsledky!X7</f>
        <v>0</v>
      </c>
      <c r="J6" s="69" t="e">
        <f>výsledky!Y7</f>
        <v>#REF!</v>
      </c>
      <c r="L6" s="18">
        <f t="shared" si="0"/>
        <v>0</v>
      </c>
    </row>
    <row r="7" spans="1:12" ht="15">
      <c r="A7" s="68">
        <v>5</v>
      </c>
      <c r="B7" s="13" t="str">
        <f>rozpis!A2</f>
        <v>FK OŽĎANY</v>
      </c>
      <c r="C7" s="15" t="e">
        <f>výsledky!R5</f>
        <v>#REF!</v>
      </c>
      <c r="D7" s="15">
        <f>výsledky!S5</f>
        <v>0</v>
      </c>
      <c r="E7" s="15" t="e">
        <f>výsledky!T5</f>
        <v>#REF!</v>
      </c>
      <c r="F7" s="15">
        <f>výsledky!U5</f>
        <v>0</v>
      </c>
      <c r="G7" s="15">
        <f>výsledky!V5</f>
        <v>0</v>
      </c>
      <c r="H7" s="16" t="str">
        <f>výsledky!W5</f>
        <v>:</v>
      </c>
      <c r="I7" s="17">
        <f>výsledky!X5</f>
        <v>0</v>
      </c>
      <c r="J7" s="69" t="e">
        <f>výsledky!Y5</f>
        <v>#REF!</v>
      </c>
      <c r="L7" s="18">
        <f t="shared" si="0"/>
        <v>0</v>
      </c>
    </row>
    <row r="8" spans="1:12" ht="15">
      <c r="A8" s="70">
        <f>A7+1</f>
        <v>6</v>
      </c>
      <c r="B8" s="71" t="str">
        <f>rozpis!A1</f>
        <v>FK BÁTKA</v>
      </c>
      <c r="C8" s="72" t="e">
        <f>výsledky!R3</f>
        <v>#REF!</v>
      </c>
      <c r="D8" s="72">
        <f>výsledky!S3</f>
        <v>0</v>
      </c>
      <c r="E8" s="72" t="e">
        <f>výsledky!T3</f>
        <v>#REF!</v>
      </c>
      <c r="F8" s="72">
        <f>výsledky!U3</f>
        <v>0</v>
      </c>
      <c r="G8" s="72">
        <f>výsledky!V3</f>
        <v>0</v>
      </c>
      <c r="H8" s="73" t="str">
        <f>výsledky!W3</f>
        <v>:</v>
      </c>
      <c r="I8" s="74">
        <f>výsledky!X3</f>
        <v>0</v>
      </c>
      <c r="J8" s="75" t="e">
        <f>výsledky!Y3</f>
        <v>#REF!</v>
      </c>
      <c r="L8" s="18">
        <f t="shared" si="0"/>
        <v>0</v>
      </c>
    </row>
    <row r="9" spans="1:12" ht="15">
      <c r="A9" s="24"/>
      <c r="B9" s="20"/>
      <c r="C9" s="19"/>
      <c r="D9" s="19"/>
      <c r="E9" s="19"/>
      <c r="F9" s="19"/>
      <c r="G9" s="19"/>
      <c r="H9" s="21"/>
      <c r="I9" s="19"/>
      <c r="J9" s="19"/>
      <c r="K9" s="20"/>
    </row>
    <row r="10" spans="1:12" ht="15">
      <c r="A10" s="24"/>
      <c r="B10" s="20"/>
      <c r="C10" s="19"/>
      <c r="D10" s="19"/>
      <c r="E10" s="19"/>
      <c r="F10" s="19"/>
      <c r="G10" s="19"/>
      <c r="H10" s="21"/>
      <c r="I10" s="19"/>
      <c r="J10" s="19"/>
      <c r="K10" s="20"/>
    </row>
    <row r="11" spans="1:12" ht="15">
      <c r="A11" s="24"/>
      <c r="B11" s="20"/>
      <c r="C11" s="19"/>
      <c r="D11" s="19"/>
      <c r="E11" s="19"/>
      <c r="F11" s="19"/>
      <c r="G11" s="19"/>
      <c r="H11" s="21"/>
      <c r="I11" s="19"/>
      <c r="J11" s="20"/>
    </row>
    <row r="12" spans="1:12" ht="15">
      <c r="A12" s="24"/>
      <c r="B12" s="20"/>
      <c r="C12" s="19"/>
      <c r="D12" s="19"/>
      <c r="E12" s="19"/>
      <c r="F12" s="19"/>
      <c r="G12" s="19"/>
      <c r="H12" s="21"/>
      <c r="I12" s="19"/>
      <c r="J12" s="20"/>
    </row>
    <row r="13" spans="1:12" ht="14.25" customHeight="1">
      <c r="A13" s="24"/>
      <c r="B13" s="20"/>
      <c r="C13" s="19"/>
      <c r="D13" s="19"/>
      <c r="E13" s="19"/>
      <c r="F13" s="19"/>
      <c r="G13" s="19"/>
      <c r="H13" s="21"/>
      <c r="I13" s="19"/>
      <c r="J13" s="22"/>
    </row>
    <row r="14" spans="1:12" ht="29.25" customHeight="1">
      <c r="A14" s="158"/>
      <c r="B14" s="159"/>
      <c r="C14" s="159"/>
      <c r="D14" s="159"/>
      <c r="E14" s="159"/>
      <c r="F14" s="159"/>
      <c r="G14" s="159"/>
      <c r="H14" s="159"/>
      <c r="I14" s="159"/>
      <c r="J14" s="159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</row>
  </sheetData>
  <mergeCells count="1">
    <mergeCell ref="A14:J14"/>
  </mergeCells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horizontalDpi="120" verticalDpi="144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rozpis</vt:lpstr>
      <vt:lpstr>výsledky</vt:lpstr>
      <vt:lpstr>tabulka</vt:lpstr>
      <vt:lpstr>rozpis!Oblasť_tlače</vt:lpstr>
      <vt:lpstr>tabulka!Oblasť_tlače</vt:lpstr>
      <vt:lpstr>výsledky!Oblasť_tlače</vt:lpstr>
    </vt:vector>
  </TitlesOfParts>
  <Company>Stano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Hartwig</dc:creator>
  <cp:lastModifiedBy>user</cp:lastModifiedBy>
  <cp:lastPrinted>2014-07-15T11:35:52Z</cp:lastPrinted>
  <dcterms:created xsi:type="dcterms:W3CDTF">2001-06-17T10:14:17Z</dcterms:created>
  <dcterms:modified xsi:type="dcterms:W3CDTF">2014-07-15T11:54:41Z</dcterms:modified>
</cp:coreProperties>
</file>