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60" yWindow="15" windowWidth="9720" windowHeight="6540" activeTab="1"/>
  </bookViews>
  <sheets>
    <sheet name="rozpis" sheetId="2" r:id="rId1"/>
    <sheet name="upravený rozpis" sheetId="5" r:id="rId2"/>
    <sheet name="výsledky" sheetId="3" r:id="rId3"/>
    <sheet name="tabulka" sheetId="4" r:id="rId4"/>
  </sheets>
  <definedNames>
    <definedName name="_xlnm._FilterDatabase" localSheetId="3" hidden="1">tabulka!$A$1:$K$14</definedName>
    <definedName name="_xlnm._FilterDatabase" localSheetId="2" hidden="1">výsledky!$C$1:$AO$26</definedName>
    <definedName name="_xlnm.Print_Area" localSheetId="0">rozpis!$A$17:$F$286</definedName>
    <definedName name="_xlnm.Print_Area" localSheetId="3">tabulka!$A$1:$J$16</definedName>
    <definedName name="_xlnm.Print_Area" localSheetId="1">'upravený rozpis'!$A$1:$F$270</definedName>
    <definedName name="_xlnm.Print_Area" localSheetId="2">výsledky!$A$1:$AO$26</definedName>
  </definedNames>
  <calcPr calcId="125725"/>
</workbook>
</file>

<file path=xl/calcChain.xml><?xml version="1.0" encoding="utf-8"?>
<calcChain xmlns="http://schemas.openxmlformats.org/spreadsheetml/2006/main">
  <c r="C151" i="2"/>
  <c r="B42"/>
  <c r="B41"/>
  <c r="B40"/>
  <c r="B39"/>
  <c r="B38"/>
  <c r="B37"/>
  <c r="B36"/>
  <c r="C284"/>
  <c r="B261"/>
  <c r="B243"/>
  <c r="C250"/>
  <c r="B151"/>
  <c r="C286" s="1"/>
  <c r="C150"/>
  <c r="B285" s="1"/>
  <c r="B150"/>
  <c r="C285" s="1"/>
  <c r="C149"/>
  <c r="B284" s="1"/>
  <c r="B149"/>
  <c r="C148"/>
  <c r="B283" s="1"/>
  <c r="B148"/>
  <c r="C283" s="1"/>
  <c r="C147"/>
  <c r="B282" s="1"/>
  <c r="B147"/>
  <c r="C282" s="1"/>
  <c r="C146"/>
  <c r="B281" s="1"/>
  <c r="B146"/>
  <c r="C281" s="1"/>
  <c r="C145"/>
  <c r="B280" s="1"/>
  <c r="B145"/>
  <c r="C280" s="1"/>
  <c r="C144"/>
  <c r="B279" s="1"/>
  <c r="B144"/>
  <c r="C279" s="1"/>
  <c r="C142"/>
  <c r="B277" s="1"/>
  <c r="B142"/>
  <c r="C277" s="1"/>
  <c r="C141"/>
  <c r="B276" s="1"/>
  <c r="B141"/>
  <c r="C276" s="1"/>
  <c r="C140"/>
  <c r="B275" s="1"/>
  <c r="B140"/>
  <c r="C275" s="1"/>
  <c r="C139"/>
  <c r="B274" s="1"/>
  <c r="B139"/>
  <c r="C274" s="1"/>
  <c r="C138"/>
  <c r="B273" s="1"/>
  <c r="B138"/>
  <c r="C273" s="1"/>
  <c r="C137"/>
  <c r="B272" s="1"/>
  <c r="B137"/>
  <c r="C272" s="1"/>
  <c r="C136"/>
  <c r="B271" s="1"/>
  <c r="B136"/>
  <c r="C271" s="1"/>
  <c r="C135"/>
  <c r="B270" s="1"/>
  <c r="B135"/>
  <c r="C270" s="1"/>
  <c r="C133"/>
  <c r="B268" s="1"/>
  <c r="B133"/>
  <c r="C268" s="1"/>
  <c r="C132"/>
  <c r="B267" s="1"/>
  <c r="B132"/>
  <c r="C267" s="1"/>
  <c r="C131"/>
  <c r="B266" s="1"/>
  <c r="B131"/>
  <c r="C266" s="1"/>
  <c r="C130"/>
  <c r="B265" s="1"/>
  <c r="B130"/>
  <c r="C265" s="1"/>
  <c r="C129"/>
  <c r="B264" s="1"/>
  <c r="B129"/>
  <c r="C264" s="1"/>
  <c r="C128"/>
  <c r="B263" s="1"/>
  <c r="B128"/>
  <c r="C263" s="1"/>
  <c r="C127"/>
  <c r="B262" s="1"/>
  <c r="B127"/>
  <c r="C262" s="1"/>
  <c r="C126"/>
  <c r="B126"/>
  <c r="C261" s="1"/>
  <c r="C124"/>
  <c r="B259" s="1"/>
  <c r="B124"/>
  <c r="C259" s="1"/>
  <c r="C123"/>
  <c r="B258" s="1"/>
  <c r="B123"/>
  <c r="C258" s="1"/>
  <c r="C122"/>
  <c r="B257" s="1"/>
  <c r="B122"/>
  <c r="C257" s="1"/>
  <c r="C121"/>
  <c r="B256" s="1"/>
  <c r="B121"/>
  <c r="C256" s="1"/>
  <c r="C120"/>
  <c r="B255" s="1"/>
  <c r="B120"/>
  <c r="C255" s="1"/>
  <c r="C119"/>
  <c r="B254" s="1"/>
  <c r="B119"/>
  <c r="C254" s="1"/>
  <c r="C118"/>
  <c r="B253" s="1"/>
  <c r="B118"/>
  <c r="C253" s="1"/>
  <c r="C117"/>
  <c r="B252" s="1"/>
  <c r="B117"/>
  <c r="C252" s="1"/>
  <c r="C115"/>
  <c r="B250" s="1"/>
  <c r="B115"/>
  <c r="C114"/>
  <c r="B249" s="1"/>
  <c r="B114"/>
  <c r="C249" s="1"/>
  <c r="C113"/>
  <c r="B248" s="1"/>
  <c r="B113"/>
  <c r="C248" s="1"/>
  <c r="C112"/>
  <c r="B247" s="1"/>
  <c r="B112"/>
  <c r="C247" s="1"/>
  <c r="C111"/>
  <c r="B246" s="1"/>
  <c r="B111"/>
  <c r="C246" s="1"/>
  <c r="C110"/>
  <c r="B245" s="1"/>
  <c r="B110"/>
  <c r="C245" s="1"/>
  <c r="C109"/>
  <c r="B244" s="1"/>
  <c r="B109"/>
  <c r="C244" s="1"/>
  <c r="C108"/>
  <c r="B108"/>
  <c r="C243" s="1"/>
  <c r="C106"/>
  <c r="B241" s="1"/>
  <c r="B106"/>
  <c r="C241" s="1"/>
  <c r="C105"/>
  <c r="B240" s="1"/>
  <c r="B105"/>
  <c r="C240" s="1"/>
  <c r="C104"/>
  <c r="B239" s="1"/>
  <c r="B104"/>
  <c r="C239" s="1"/>
  <c r="C103"/>
  <c r="B238" s="1"/>
  <c r="B103"/>
  <c r="C238" s="1"/>
  <c r="C102"/>
  <c r="B237" s="1"/>
  <c r="B102"/>
  <c r="C237" s="1"/>
  <c r="C101"/>
  <c r="B236" s="1"/>
  <c r="B101"/>
  <c r="C236" s="1"/>
  <c r="C100"/>
  <c r="B235" s="1"/>
  <c r="B100"/>
  <c r="C235" s="1"/>
  <c r="C99"/>
  <c r="B234" s="1"/>
  <c r="B99"/>
  <c r="C234" s="1"/>
  <c r="C97"/>
  <c r="B232" s="1"/>
  <c r="B97"/>
  <c r="C232" s="1"/>
  <c r="C96"/>
  <c r="B231" s="1"/>
  <c r="B96"/>
  <c r="C231" s="1"/>
  <c r="C95"/>
  <c r="B230" s="1"/>
  <c r="B95"/>
  <c r="C230" s="1"/>
  <c r="C94"/>
  <c r="B229" s="1"/>
  <c r="B94"/>
  <c r="C229" s="1"/>
  <c r="C93"/>
  <c r="B228" s="1"/>
  <c r="B93"/>
  <c r="C228" s="1"/>
  <c r="C92"/>
  <c r="B227" s="1"/>
  <c r="B92"/>
  <c r="C227" s="1"/>
  <c r="C91"/>
  <c r="B226" s="1"/>
  <c r="B91"/>
  <c r="C226" s="1"/>
  <c r="C90"/>
  <c r="B225" s="1"/>
  <c r="B90"/>
  <c r="C225" s="1"/>
  <c r="C88"/>
  <c r="B223" s="1"/>
  <c r="B88"/>
  <c r="C223" s="1"/>
  <c r="C87"/>
  <c r="B222" s="1"/>
  <c r="B87"/>
  <c r="C222" s="1"/>
  <c r="C86"/>
  <c r="B221" s="1"/>
  <c r="B86"/>
  <c r="C221" s="1"/>
  <c r="C85"/>
  <c r="B220" s="1"/>
  <c r="B85"/>
  <c r="C220" s="1"/>
  <c r="C84"/>
  <c r="B219" s="1"/>
  <c r="B84"/>
  <c r="C219" s="1"/>
  <c r="C83"/>
  <c r="B218" s="1"/>
  <c r="B83"/>
  <c r="C218" s="1"/>
  <c r="C82"/>
  <c r="B217" s="1"/>
  <c r="B82"/>
  <c r="C217" s="1"/>
  <c r="C81"/>
  <c r="B216" s="1"/>
  <c r="B81"/>
  <c r="C216" s="1"/>
  <c r="C79"/>
  <c r="B214" s="1"/>
  <c r="B79"/>
  <c r="C214" s="1"/>
  <c r="C78"/>
  <c r="B213" s="1"/>
  <c r="B78"/>
  <c r="C213" s="1"/>
  <c r="C77"/>
  <c r="B212" s="1"/>
  <c r="B77"/>
  <c r="C212" s="1"/>
  <c r="C76"/>
  <c r="B211" s="1"/>
  <c r="B76"/>
  <c r="C211" s="1"/>
  <c r="C75"/>
  <c r="B210" s="1"/>
  <c r="B75"/>
  <c r="C210" s="1"/>
  <c r="C74"/>
  <c r="B209" s="1"/>
  <c r="B74"/>
  <c r="C209" s="1"/>
  <c r="C73"/>
  <c r="B208" s="1"/>
  <c r="B73"/>
  <c r="C208" s="1"/>
  <c r="C72"/>
  <c r="B207" s="1"/>
  <c r="B72"/>
  <c r="C207" s="1"/>
  <c r="C70"/>
  <c r="B205" s="1"/>
  <c r="B70"/>
  <c r="C205" s="1"/>
  <c r="C69"/>
  <c r="B204" s="1"/>
  <c r="B69"/>
  <c r="C204" s="1"/>
  <c r="C68"/>
  <c r="B203" s="1"/>
  <c r="B68"/>
  <c r="C203" s="1"/>
  <c r="C67"/>
  <c r="B202" s="1"/>
  <c r="B67"/>
  <c r="C202" s="1"/>
  <c r="C66"/>
  <c r="B201" s="1"/>
  <c r="B66"/>
  <c r="C201" s="1"/>
  <c r="C65"/>
  <c r="B200" s="1"/>
  <c r="B65"/>
  <c r="C200" s="1"/>
  <c r="C64"/>
  <c r="B199" s="1"/>
  <c r="B64"/>
  <c r="C199" s="1"/>
  <c r="C63"/>
  <c r="B198" s="1"/>
  <c r="B63"/>
  <c r="C198" s="1"/>
  <c r="C61"/>
  <c r="B196" s="1"/>
  <c r="B61"/>
  <c r="C196" s="1"/>
  <c r="C60"/>
  <c r="B195" s="1"/>
  <c r="B60"/>
  <c r="C195" s="1"/>
  <c r="C59"/>
  <c r="B194" s="1"/>
  <c r="B59"/>
  <c r="C194" s="1"/>
  <c r="C58"/>
  <c r="B193" s="1"/>
  <c r="B58"/>
  <c r="C193" s="1"/>
  <c r="C57"/>
  <c r="B192" s="1"/>
  <c r="B57"/>
  <c r="C192" s="1"/>
  <c r="C56"/>
  <c r="B191" s="1"/>
  <c r="B56"/>
  <c r="C191" s="1"/>
  <c r="C55"/>
  <c r="B190" s="1"/>
  <c r="B55"/>
  <c r="C190" s="1"/>
  <c r="C54"/>
  <c r="B189" s="1"/>
  <c r="B54"/>
  <c r="C189" s="1"/>
  <c r="C52"/>
  <c r="B187" s="1"/>
  <c r="B52"/>
  <c r="C187" s="1"/>
  <c r="C51"/>
  <c r="B186" s="1"/>
  <c r="B51"/>
  <c r="C186" s="1"/>
  <c r="C50"/>
  <c r="B185" s="1"/>
  <c r="B50"/>
  <c r="C185" s="1"/>
  <c r="C49"/>
  <c r="B184" s="1"/>
  <c r="B49"/>
  <c r="C184" s="1"/>
  <c r="C48"/>
  <c r="B183" s="1"/>
  <c r="B48"/>
  <c r="C183" s="1"/>
  <c r="C47"/>
  <c r="B182" s="1"/>
  <c r="B47"/>
  <c r="C182" s="1"/>
  <c r="C46"/>
  <c r="B181" s="1"/>
  <c r="B46"/>
  <c r="C181" s="1"/>
  <c r="C45"/>
  <c r="B180" s="1"/>
  <c r="B45"/>
  <c r="C180" s="1"/>
  <c r="C43"/>
  <c r="B178" s="1"/>
  <c r="B43"/>
  <c r="C178" s="1"/>
  <c r="C42"/>
  <c r="B177" s="1"/>
  <c r="C41"/>
  <c r="B176" s="1"/>
  <c r="C40"/>
  <c r="B175" s="1"/>
  <c r="C39"/>
  <c r="B174" s="1"/>
  <c r="C38"/>
  <c r="B173" s="1"/>
  <c r="C37"/>
  <c r="B172" s="1"/>
  <c r="C36"/>
  <c r="B171" s="1"/>
  <c r="C34"/>
  <c r="B169" s="1"/>
  <c r="B34"/>
  <c r="C169" s="1"/>
  <c r="C33"/>
  <c r="B168" s="1"/>
  <c r="B33"/>
  <c r="C168" s="1"/>
  <c r="C32"/>
  <c r="B167" s="1"/>
  <c r="B32"/>
  <c r="C167" s="1"/>
  <c r="C31"/>
  <c r="B166" s="1"/>
  <c r="B31"/>
  <c r="C166" s="1"/>
  <c r="C30"/>
  <c r="B165" s="1"/>
  <c r="B30"/>
  <c r="C165" s="1"/>
  <c r="C29"/>
  <c r="B164" s="1"/>
  <c r="B29"/>
  <c r="C164" s="1"/>
  <c r="C28"/>
  <c r="B163" s="1"/>
  <c r="B28"/>
  <c r="C163" s="1"/>
  <c r="C27"/>
  <c r="B162" s="1"/>
  <c r="B27"/>
  <c r="C162" s="1"/>
  <c r="C44"/>
  <c r="C53" s="1"/>
  <c r="C62" s="1"/>
  <c r="C71" s="1"/>
  <c r="C80" s="1"/>
  <c r="C89" s="1"/>
  <c r="C98" s="1"/>
  <c r="C107" s="1"/>
  <c r="C116" s="1"/>
  <c r="C125" s="1"/>
  <c r="C134" s="1"/>
  <c r="C143" s="1"/>
  <c r="C152" s="1"/>
  <c r="C161" s="1"/>
  <c r="C170" s="1"/>
  <c r="C179" s="1"/>
  <c r="C188" s="1"/>
  <c r="C197" s="1"/>
  <c r="C206" s="1"/>
  <c r="C215" s="1"/>
  <c r="C224" s="1"/>
  <c r="C233" s="1"/>
  <c r="C242" s="1"/>
  <c r="C251" s="1"/>
  <c r="C260" s="1"/>
  <c r="C269" s="1"/>
  <c r="C278" s="1"/>
  <c r="C35"/>
  <c r="C26"/>
  <c r="C177"/>
  <c r="C175"/>
  <c r="C173"/>
  <c r="C171"/>
  <c r="C25"/>
  <c r="B160" s="1"/>
  <c r="C23"/>
  <c r="B158" s="1"/>
  <c r="C22"/>
  <c r="B157" s="1"/>
  <c r="C21"/>
  <c r="B156" s="1"/>
  <c r="C20"/>
  <c r="B155" s="1"/>
  <c r="C19"/>
  <c r="B154" s="1"/>
  <c r="C18"/>
  <c r="B153" s="1"/>
  <c r="A20"/>
  <c r="A21" s="1"/>
  <c r="A22" s="1"/>
  <c r="A23" s="1"/>
  <c r="A24" s="1"/>
  <c r="A25" s="1"/>
  <c r="A27" s="1"/>
  <c r="A28" s="1"/>
  <c r="A29" s="1"/>
  <c r="A30" s="1"/>
  <c r="A31" s="1"/>
  <c r="A32" s="1"/>
  <c r="A33" s="1"/>
  <c r="A34" s="1"/>
  <c r="A36" s="1"/>
  <c r="A37" s="1"/>
  <c r="A38" s="1"/>
  <c r="A39" s="1"/>
  <c r="A40" s="1"/>
  <c r="A41" s="1"/>
  <c r="A42" s="1"/>
  <c r="A43" s="1"/>
  <c r="A45" s="1"/>
  <c r="A46" s="1"/>
  <c r="A47" s="1"/>
  <c r="A48" s="1"/>
  <c r="A49" s="1"/>
  <c r="A50" s="1"/>
  <c r="A51" s="1"/>
  <c r="A52" s="1"/>
  <c r="A54" s="1"/>
  <c r="A55" s="1"/>
  <c r="A56" s="1"/>
  <c r="A57" s="1"/>
  <c r="A58" s="1"/>
  <c r="A59" s="1"/>
  <c r="A60" s="1"/>
  <c r="A61" s="1"/>
  <c r="A63" s="1"/>
  <c r="A64" s="1"/>
  <c r="A65" s="1"/>
  <c r="A66" s="1"/>
  <c r="A67" s="1"/>
  <c r="A68" s="1"/>
  <c r="A69" s="1"/>
  <c r="A70" s="1"/>
  <c r="A72" s="1"/>
  <c r="A73" s="1"/>
  <c r="A74" s="1"/>
  <c r="A75" s="1"/>
  <c r="A76" s="1"/>
  <c r="A77" s="1"/>
  <c r="A78" s="1"/>
  <c r="A79" s="1"/>
  <c r="A81" s="1"/>
  <c r="A82" s="1"/>
  <c r="A83" s="1"/>
  <c r="A84" s="1"/>
  <c r="A85" s="1"/>
  <c r="A86" s="1"/>
  <c r="A87" s="1"/>
  <c r="A88" s="1"/>
  <c r="A90" s="1"/>
  <c r="A91" s="1"/>
  <c r="A92" s="1"/>
  <c r="A93" s="1"/>
  <c r="A94" s="1"/>
  <c r="A95" s="1"/>
  <c r="A96" s="1"/>
  <c r="A97" s="1"/>
  <c r="A99" s="1"/>
  <c r="A100" s="1"/>
  <c r="A101" s="1"/>
  <c r="A102" s="1"/>
  <c r="A103" s="1"/>
  <c r="A104" s="1"/>
  <c r="A105" s="1"/>
  <c r="A106" s="1"/>
  <c r="A108" s="1"/>
  <c r="A109" s="1"/>
  <c r="A110" s="1"/>
  <c r="A111" s="1"/>
  <c r="A112" s="1"/>
  <c r="A113" s="1"/>
  <c r="A114" s="1"/>
  <c r="A115" s="1"/>
  <c r="A117" s="1"/>
  <c r="A118" s="1"/>
  <c r="A119" s="1"/>
  <c r="A120" s="1"/>
  <c r="A121" s="1"/>
  <c r="A122" s="1"/>
  <c r="A123" s="1"/>
  <c r="A124" s="1"/>
  <c r="A126" s="1"/>
  <c r="A127" s="1"/>
  <c r="A128" s="1"/>
  <c r="A129" s="1"/>
  <c r="A130" s="1"/>
  <c r="A131" s="1"/>
  <c r="A132" s="1"/>
  <c r="A133" s="1"/>
  <c r="A135" s="1"/>
  <c r="A19"/>
  <c r="B25"/>
  <c r="C160" s="1"/>
  <c r="C24"/>
  <c r="B159" s="1"/>
  <c r="B24"/>
  <c r="C159" s="1"/>
  <c r="B23"/>
  <c r="C158" s="1"/>
  <c r="B22"/>
  <c r="C157" s="1"/>
  <c r="B21"/>
  <c r="C156" s="1"/>
  <c r="B20"/>
  <c r="C155" s="1"/>
  <c r="B19"/>
  <c r="C154" s="1"/>
  <c r="B18"/>
  <c r="C153" s="1"/>
  <c r="H12" i="4"/>
  <c r="H15"/>
  <c r="H4"/>
  <c r="H5"/>
  <c r="H9"/>
  <c r="H11"/>
  <c r="H3"/>
  <c r="H16"/>
  <c r="H8"/>
  <c r="H14"/>
  <c r="H7"/>
  <c r="H13"/>
  <c r="H10"/>
  <c r="H6"/>
  <c r="B12"/>
  <c r="B15"/>
  <c r="B4"/>
  <c r="B5"/>
  <c r="B9"/>
  <c r="B11"/>
  <c r="B3"/>
  <c r="B16"/>
  <c r="B8"/>
  <c r="B14"/>
  <c r="B7"/>
  <c r="B13"/>
  <c r="B10"/>
  <c r="B6"/>
  <c r="S3" i="3"/>
  <c r="D17" s="1"/>
  <c r="R3"/>
  <c r="E17" s="1"/>
  <c r="S5"/>
  <c r="F17" s="1"/>
  <c r="R5"/>
  <c r="G17" s="1"/>
  <c r="S7"/>
  <c r="H17" s="1"/>
  <c r="R7"/>
  <c r="I17" s="1"/>
  <c r="S9"/>
  <c r="J17" s="1"/>
  <c r="R9"/>
  <c r="K17" s="1"/>
  <c r="S11"/>
  <c r="L17" s="1"/>
  <c r="R11"/>
  <c r="M17" s="1"/>
  <c r="S13"/>
  <c r="N17" s="1"/>
  <c r="R13"/>
  <c r="O17" s="1"/>
  <c r="S15"/>
  <c r="P17" s="1"/>
  <c r="R15"/>
  <c r="Q17" s="1"/>
  <c r="T17"/>
  <c r="U17"/>
  <c r="R19" s="1"/>
  <c r="V17"/>
  <c r="W17"/>
  <c r="R21" s="1"/>
  <c r="X17"/>
  <c r="Y17"/>
  <c r="R23" s="1"/>
  <c r="Z17"/>
  <c r="AA17"/>
  <c r="R25" s="1"/>
  <c r="AB17"/>
  <c r="AC17"/>
  <c r="R27" s="1"/>
  <c r="AD17"/>
  <c r="AE17"/>
  <c r="R29" s="1"/>
  <c r="D18"/>
  <c r="E18"/>
  <c r="F18"/>
  <c r="G18"/>
  <c r="H18"/>
  <c r="I18"/>
  <c r="J18"/>
  <c r="K18"/>
  <c r="L18"/>
  <c r="M18"/>
  <c r="N18"/>
  <c r="O18"/>
  <c r="P18"/>
  <c r="Q18"/>
  <c r="AE3"/>
  <c r="D29" s="1"/>
  <c r="AD3"/>
  <c r="E29" s="1"/>
  <c r="AE5"/>
  <c r="F29" s="1"/>
  <c r="AD5"/>
  <c r="G29" s="1"/>
  <c r="AE7"/>
  <c r="H29" s="1"/>
  <c r="AD7"/>
  <c r="I29" s="1"/>
  <c r="AE9"/>
  <c r="J29" s="1"/>
  <c r="AD9"/>
  <c r="K29" s="1"/>
  <c r="AE11"/>
  <c r="L29" s="1"/>
  <c r="AD11"/>
  <c r="M29" s="1"/>
  <c r="AE13"/>
  <c r="N29" s="1"/>
  <c r="AD13"/>
  <c r="O29" s="1"/>
  <c r="AE15"/>
  <c r="P29" s="1"/>
  <c r="AD15"/>
  <c r="Q29" s="1"/>
  <c r="S29"/>
  <c r="AE19"/>
  <c r="T29" s="1"/>
  <c r="AD19"/>
  <c r="U29" s="1"/>
  <c r="AE21"/>
  <c r="V29" s="1"/>
  <c r="AD21"/>
  <c r="W29" s="1"/>
  <c r="AE23"/>
  <c r="X29" s="1"/>
  <c r="AD23"/>
  <c r="Y29" s="1"/>
  <c r="AE25"/>
  <c r="Z29" s="1"/>
  <c r="AD25"/>
  <c r="AA29" s="1"/>
  <c r="AE27"/>
  <c r="AB29" s="1"/>
  <c r="AD27"/>
  <c r="AC29" s="1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G18"/>
  <c r="AF30"/>
  <c r="O3"/>
  <c r="D13" s="1"/>
  <c r="N3"/>
  <c r="E13" s="1"/>
  <c r="O5"/>
  <c r="F13" s="1"/>
  <c r="N5"/>
  <c r="G13" s="1"/>
  <c r="O7"/>
  <c r="H13" s="1"/>
  <c r="N7"/>
  <c r="I13" s="1"/>
  <c r="O9"/>
  <c r="J13" s="1"/>
  <c r="N9"/>
  <c r="K13" s="1"/>
  <c r="O11"/>
  <c r="L13" s="1"/>
  <c r="N11"/>
  <c r="M13" s="1"/>
  <c r="P13"/>
  <c r="Q13"/>
  <c r="N15" s="1"/>
  <c r="T13"/>
  <c r="U13"/>
  <c r="N19" s="1"/>
  <c r="V13"/>
  <c r="W13"/>
  <c r="N21" s="1"/>
  <c r="X13"/>
  <c r="Y13"/>
  <c r="N23" s="1"/>
  <c r="Z13"/>
  <c r="AA13"/>
  <c r="N25" s="1"/>
  <c r="AB13"/>
  <c r="O27" s="1"/>
  <c r="AC13"/>
  <c r="N27" s="1"/>
  <c r="D14"/>
  <c r="E14"/>
  <c r="F14"/>
  <c r="G14"/>
  <c r="H14"/>
  <c r="I14"/>
  <c r="J14"/>
  <c r="K14"/>
  <c r="L14"/>
  <c r="M14"/>
  <c r="W3"/>
  <c r="D21" s="1"/>
  <c r="V3"/>
  <c r="E21" s="1"/>
  <c r="W5"/>
  <c r="F21" s="1"/>
  <c r="V5"/>
  <c r="G21" s="1"/>
  <c r="W7"/>
  <c r="H21" s="1"/>
  <c r="V7"/>
  <c r="I21" s="1"/>
  <c r="W9"/>
  <c r="J21" s="1"/>
  <c r="V9"/>
  <c r="K21" s="1"/>
  <c r="W11"/>
  <c r="L21" s="1"/>
  <c r="V11"/>
  <c r="M21" s="1"/>
  <c r="O21"/>
  <c r="W15"/>
  <c r="P21" s="1"/>
  <c r="V15"/>
  <c r="Q21" s="1"/>
  <c r="S21"/>
  <c r="W19"/>
  <c r="T21" s="1"/>
  <c r="V19"/>
  <c r="U21" s="1"/>
  <c r="X21"/>
  <c r="Y21"/>
  <c r="V23" s="1"/>
  <c r="Z21"/>
  <c r="AA21"/>
  <c r="V25" s="1"/>
  <c r="AB21"/>
  <c r="W27" s="1"/>
  <c r="AC21"/>
  <c r="V27" s="1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K3"/>
  <c r="D9" s="1"/>
  <c r="J3"/>
  <c r="E9" s="1"/>
  <c r="K5"/>
  <c r="F9" s="1"/>
  <c r="J5"/>
  <c r="G9" s="1"/>
  <c r="K7"/>
  <c r="H9" s="1"/>
  <c r="J7"/>
  <c r="I9" s="1"/>
  <c r="L9"/>
  <c r="K11" s="1"/>
  <c r="M9"/>
  <c r="J11" s="1"/>
  <c r="P9"/>
  <c r="K15" s="1"/>
  <c r="Q9"/>
  <c r="J15" s="1"/>
  <c r="T9"/>
  <c r="U9"/>
  <c r="J19" s="1"/>
  <c r="X9"/>
  <c r="K23" s="1"/>
  <c r="Y9"/>
  <c r="J23" s="1"/>
  <c r="Z9"/>
  <c r="K25" s="1"/>
  <c r="AA9"/>
  <c r="J25" s="1"/>
  <c r="AB9"/>
  <c r="K27" s="1"/>
  <c r="AC9"/>
  <c r="J27" s="1"/>
  <c r="D10"/>
  <c r="E10"/>
  <c r="F10"/>
  <c r="G10"/>
  <c r="H10"/>
  <c r="I10"/>
  <c r="AA3"/>
  <c r="D25" s="1"/>
  <c r="Z3"/>
  <c r="E25" s="1"/>
  <c r="AA5"/>
  <c r="F25" s="1"/>
  <c r="Z5"/>
  <c r="G25" s="1"/>
  <c r="AA7"/>
  <c r="H25"/>
  <c r="Z7"/>
  <c r="I25"/>
  <c r="AA11"/>
  <c r="L25" s="1"/>
  <c r="Z11"/>
  <c r="M25" s="1"/>
  <c r="O25"/>
  <c r="AA15"/>
  <c r="P25" s="1"/>
  <c r="Z15"/>
  <c r="Q25" s="1"/>
  <c r="S25"/>
  <c r="AA19"/>
  <c r="T25" s="1"/>
  <c r="Z19"/>
  <c r="U25" s="1"/>
  <c r="W25"/>
  <c r="AA23"/>
  <c r="X25" s="1"/>
  <c r="Z23"/>
  <c r="Y25" s="1"/>
  <c r="AB25"/>
  <c r="AC25"/>
  <c r="Z27" s="1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G3"/>
  <c r="D5" s="1"/>
  <c r="F3"/>
  <c r="E5" s="1"/>
  <c r="H5"/>
  <c r="I5"/>
  <c r="F7" s="1"/>
  <c r="L5"/>
  <c r="M5"/>
  <c r="F11" s="1"/>
  <c r="P5"/>
  <c r="Q5"/>
  <c r="F15" s="1"/>
  <c r="T5"/>
  <c r="U5"/>
  <c r="F19" s="1"/>
  <c r="X5"/>
  <c r="Y5"/>
  <c r="F23" s="1"/>
  <c r="AB5"/>
  <c r="AC5"/>
  <c r="F27" s="1"/>
  <c r="D6"/>
  <c r="E6"/>
  <c r="H3"/>
  <c r="I3"/>
  <c r="L3"/>
  <c r="M3"/>
  <c r="D11" s="1"/>
  <c r="P3"/>
  <c r="Q3"/>
  <c r="D15" s="1"/>
  <c r="T3"/>
  <c r="U3"/>
  <c r="D19" s="1"/>
  <c r="X3"/>
  <c r="Y3"/>
  <c r="D23" s="1"/>
  <c r="AB3"/>
  <c r="AC3"/>
  <c r="D27" s="1"/>
  <c r="E27"/>
  <c r="G27"/>
  <c r="AC7"/>
  <c r="H27" s="1"/>
  <c r="AB7"/>
  <c r="I27" s="1"/>
  <c r="AC11"/>
  <c r="L27" s="1"/>
  <c r="AB11"/>
  <c r="M27" s="1"/>
  <c r="AC15"/>
  <c r="P27" s="1"/>
  <c r="AB15"/>
  <c r="Q27" s="1"/>
  <c r="S27"/>
  <c r="AC19"/>
  <c r="T27" s="1"/>
  <c r="AB19"/>
  <c r="U27" s="1"/>
  <c r="AC23"/>
  <c r="X27" s="1"/>
  <c r="AB23"/>
  <c r="Y27" s="1"/>
  <c r="AA27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E7"/>
  <c r="G7"/>
  <c r="L7"/>
  <c r="I11" s="1"/>
  <c r="M7"/>
  <c r="H11" s="1"/>
  <c r="P7"/>
  <c r="Q7"/>
  <c r="H15" s="1"/>
  <c r="T7"/>
  <c r="I19" s="1"/>
  <c r="U7"/>
  <c r="H19" s="1"/>
  <c r="X7"/>
  <c r="Y7"/>
  <c r="H23" s="1"/>
  <c r="D8"/>
  <c r="E8"/>
  <c r="F8"/>
  <c r="AF8" s="1"/>
  <c r="G8"/>
  <c r="E23"/>
  <c r="G23"/>
  <c r="I23"/>
  <c r="Y11"/>
  <c r="L23" s="1"/>
  <c r="X11"/>
  <c r="M23" s="1"/>
  <c r="O23"/>
  <c r="Y15"/>
  <c r="P23" s="1"/>
  <c r="X15"/>
  <c r="Q23" s="1"/>
  <c r="S23"/>
  <c r="Y19"/>
  <c r="T23" s="1"/>
  <c r="X19"/>
  <c r="U23" s="1"/>
  <c r="W23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E11"/>
  <c r="G11"/>
  <c r="P11"/>
  <c r="Q11"/>
  <c r="L15" s="1"/>
  <c r="T11"/>
  <c r="M19" s="1"/>
  <c r="U11"/>
  <c r="L19" s="1"/>
  <c r="D12"/>
  <c r="E12"/>
  <c r="F12"/>
  <c r="G12"/>
  <c r="H12"/>
  <c r="I12"/>
  <c r="J12"/>
  <c r="K12"/>
  <c r="E19"/>
  <c r="G19"/>
  <c r="K19"/>
  <c r="O19"/>
  <c r="U15"/>
  <c r="P19" s="1"/>
  <c r="T15"/>
  <c r="Q19" s="1"/>
  <c r="S19"/>
  <c r="D20"/>
  <c r="E20"/>
  <c r="F20"/>
  <c r="G20"/>
  <c r="H20"/>
  <c r="I20"/>
  <c r="J20"/>
  <c r="K20"/>
  <c r="L20"/>
  <c r="M20"/>
  <c r="N20"/>
  <c r="O20"/>
  <c r="AG20" s="1"/>
  <c r="P20"/>
  <c r="Q20"/>
  <c r="R20"/>
  <c r="S20"/>
  <c r="E15"/>
  <c r="G15"/>
  <c r="I15"/>
  <c r="M15"/>
  <c r="O15"/>
  <c r="D16"/>
  <c r="E16"/>
  <c r="F16"/>
  <c r="G16"/>
  <c r="H16"/>
  <c r="I16"/>
  <c r="J16"/>
  <c r="K16"/>
  <c r="L16"/>
  <c r="M16"/>
  <c r="N16"/>
  <c r="O16"/>
  <c r="AF20"/>
  <c r="AF16"/>
  <c r="AG22"/>
  <c r="AF14"/>
  <c r="AG14"/>
  <c r="AF24"/>
  <c r="AG24"/>
  <c r="AF12"/>
  <c r="AG12"/>
  <c r="AF26"/>
  <c r="AG26"/>
  <c r="AG10"/>
  <c r="AF28"/>
  <c r="AG28"/>
  <c r="AG8"/>
  <c r="AF3"/>
  <c r="AF4"/>
  <c r="AG4"/>
  <c r="AF6"/>
  <c r="AG6"/>
  <c r="B29"/>
  <c r="AD2" s="1"/>
  <c r="B27"/>
  <c r="AB2" s="1"/>
  <c r="B25"/>
  <c r="Z2" s="1"/>
  <c r="B23"/>
  <c r="X2" s="1"/>
  <c r="B21"/>
  <c r="B19"/>
  <c r="T2" s="1"/>
  <c r="B17"/>
  <c r="R2" s="1"/>
  <c r="B15"/>
  <c r="P2" s="1"/>
  <c r="B13"/>
  <c r="N2" s="1"/>
  <c r="B11"/>
  <c r="L2" s="1"/>
  <c r="B9"/>
  <c r="J2" s="1"/>
  <c r="B7"/>
  <c r="H2" s="1"/>
  <c r="B5"/>
  <c r="B3"/>
  <c r="D2" s="1"/>
  <c r="V2"/>
  <c r="F2"/>
  <c r="AG3" l="1"/>
  <c r="C172" i="2"/>
  <c r="C174"/>
  <c r="C176"/>
  <c r="A136"/>
  <c r="A137" s="1"/>
  <c r="A138" s="1"/>
  <c r="A139" s="1"/>
  <c r="A140" s="1"/>
  <c r="A141" s="1"/>
  <c r="A142" s="1"/>
  <c r="A144" s="1"/>
  <c r="A145" s="1"/>
  <c r="A146" s="1"/>
  <c r="A147" s="1"/>
  <c r="A148" s="1"/>
  <c r="A149" s="1"/>
  <c r="A150" s="1"/>
  <c r="A151" s="1"/>
  <c r="A153" s="1"/>
  <c r="A154" s="1"/>
  <c r="A155" s="1"/>
  <c r="A156" s="1"/>
  <c r="A157" s="1"/>
  <c r="A158" s="1"/>
  <c r="A159" s="1"/>
  <c r="A160" s="1"/>
  <c r="A162" s="1"/>
  <c r="A163" s="1"/>
  <c r="A164" s="1"/>
  <c r="A165" s="1"/>
  <c r="A166" s="1"/>
  <c r="A167" s="1"/>
  <c r="A168" s="1"/>
  <c r="A169" s="1"/>
  <c r="A171" s="1"/>
  <c r="A172" s="1"/>
  <c r="A173" s="1"/>
  <c r="A174" s="1"/>
  <c r="A175" s="1"/>
  <c r="A176" s="1"/>
  <c r="A177" s="1"/>
  <c r="A178" s="1"/>
  <c r="A180" s="1"/>
  <c r="A181" s="1"/>
  <c r="A182" s="1"/>
  <c r="A183" s="1"/>
  <c r="A184" s="1"/>
  <c r="A185" s="1"/>
  <c r="A186" s="1"/>
  <c r="A187" s="1"/>
  <c r="A189" s="1"/>
  <c r="A190" s="1"/>
  <c r="A191" s="1"/>
  <c r="A192" s="1"/>
  <c r="A193" s="1"/>
  <c r="A194" s="1"/>
  <c r="A195" s="1"/>
  <c r="A196" s="1"/>
  <c r="A198" s="1"/>
  <c r="A199" s="1"/>
  <c r="A200" s="1"/>
  <c r="A201" s="1"/>
  <c r="A202" s="1"/>
  <c r="A203" s="1"/>
  <c r="A204" s="1"/>
  <c r="A205" s="1"/>
  <c r="A207" s="1"/>
  <c r="A208" s="1"/>
  <c r="A209" s="1"/>
  <c r="A210" s="1"/>
  <c r="A211" s="1"/>
  <c r="A212" s="1"/>
  <c r="A213" s="1"/>
  <c r="A214" s="1"/>
  <c r="A216" s="1"/>
  <c r="A217" s="1"/>
  <c r="A218" s="1"/>
  <c r="A219" s="1"/>
  <c r="A220" s="1"/>
  <c r="A221" s="1"/>
  <c r="A222" s="1"/>
  <c r="A223" s="1"/>
  <c r="A225" s="1"/>
  <c r="A226" s="1"/>
  <c r="A227" s="1"/>
  <c r="A228" s="1"/>
  <c r="A229" s="1"/>
  <c r="A230" s="1"/>
  <c r="A231" s="1"/>
  <c r="A232" s="1"/>
  <c r="A234" s="1"/>
  <c r="A235" s="1"/>
  <c r="A236" s="1"/>
  <c r="A237" s="1"/>
  <c r="A238" s="1"/>
  <c r="A239" s="1"/>
  <c r="A240" s="1"/>
  <c r="A241" s="1"/>
  <c r="A243" s="1"/>
  <c r="A244" s="1"/>
  <c r="A245" s="1"/>
  <c r="A246" s="1"/>
  <c r="A247" s="1"/>
  <c r="A248" s="1"/>
  <c r="A249" s="1"/>
  <c r="A250" s="1"/>
  <c r="A252" s="1"/>
  <c r="A253" s="1"/>
  <c r="A254" s="1"/>
  <c r="A255" s="1"/>
  <c r="A256" s="1"/>
  <c r="A257" s="1"/>
  <c r="A258" s="1"/>
  <c r="A259" s="1"/>
  <c r="A261" s="1"/>
  <c r="A262" s="1"/>
  <c r="A263" s="1"/>
  <c r="A264" s="1"/>
  <c r="A265" s="1"/>
  <c r="A266" s="1"/>
  <c r="A267" s="1"/>
  <c r="A268" s="1"/>
  <c r="A270" s="1"/>
  <c r="A271" s="1"/>
  <c r="A272" s="1"/>
  <c r="A273" s="1"/>
  <c r="A274" s="1"/>
  <c r="A275" s="1"/>
  <c r="A276" s="1"/>
  <c r="A277" s="1"/>
  <c r="A279" s="1"/>
  <c r="A280" s="1"/>
  <c r="A281" s="1"/>
  <c r="A282" s="1"/>
  <c r="A283" s="1"/>
  <c r="A284" s="1"/>
  <c r="A285" s="1"/>
  <c r="A286" s="1"/>
  <c r="B286"/>
  <c r="AG7" i="3"/>
  <c r="AF10"/>
  <c r="AF22"/>
  <c r="AG15"/>
  <c r="AN7"/>
  <c r="I13" i="4" s="1"/>
  <c r="AF18" i="3"/>
  <c r="AG5"/>
  <c r="AN5" s="1"/>
  <c r="I10" i="4" s="1"/>
  <c r="AF5" i="3"/>
  <c r="AJ5"/>
  <c r="E10" i="4" s="1"/>
  <c r="AL5" i="3"/>
  <c r="G10" i="4" s="1"/>
  <c r="AJ11" i="3"/>
  <c r="E14" i="4" s="1"/>
  <c r="AJ3" i="3"/>
  <c r="E6" i="4" s="1"/>
  <c r="AG21" i="3"/>
  <c r="AN21" s="1"/>
  <c r="I9" i="4" s="1"/>
  <c r="AN3" i="3"/>
  <c r="I6" i="4" s="1"/>
  <c r="AL3" i="3"/>
  <c r="G6" i="4" s="1"/>
  <c r="AF11" i="3"/>
  <c r="AL11" s="1"/>
  <c r="G14" i="4" s="1"/>
  <c r="AG9" i="3"/>
  <c r="AN9" s="1"/>
  <c r="I7" i="4" s="1"/>
  <c r="AF23" i="3"/>
  <c r="AL23" s="1"/>
  <c r="G5" i="4" s="1"/>
  <c r="AJ23" i="3"/>
  <c r="E5" i="4" s="1"/>
  <c r="AF21" i="3"/>
  <c r="AL21" s="1"/>
  <c r="G9" i="4" s="1"/>
  <c r="AJ21" i="3"/>
  <c r="E9" i="4" s="1"/>
  <c r="AF27" i="3"/>
  <c r="AL27" s="1"/>
  <c r="G15" i="4" s="1"/>
  <c r="AG25" i="3"/>
  <c r="AN25" s="1"/>
  <c r="I4" i="4" s="1"/>
  <c r="AG13" i="3"/>
  <c r="AN13" s="1"/>
  <c r="I8" i="4" s="1"/>
  <c r="AG29" i="3"/>
  <c r="AJ25"/>
  <c r="E4" i="4" s="1"/>
  <c r="AF25" i="3"/>
  <c r="AL25" s="1"/>
  <c r="G4" i="4" s="1"/>
  <c r="K4" s="1"/>
  <c r="AJ9" i="3"/>
  <c r="E7" i="4" s="1"/>
  <c r="AF9" i="3"/>
  <c r="AG27"/>
  <c r="AN27" s="1"/>
  <c r="I15" i="4" s="1"/>
  <c r="K15" s="1"/>
  <c r="AF13" i="3"/>
  <c r="AL13" s="1"/>
  <c r="G8" i="4" s="1"/>
  <c r="AF29" i="3"/>
  <c r="AL29" s="1"/>
  <c r="G12" i="4" s="1"/>
  <c r="AJ15" i="3"/>
  <c r="E16" i="4" s="1"/>
  <c r="AG23" i="3"/>
  <c r="AN23" s="1"/>
  <c r="I5" i="4" s="1"/>
  <c r="K5" s="1"/>
  <c r="AF15" i="3"/>
  <c r="AL15" s="1"/>
  <c r="G16" i="4" s="1"/>
  <c r="AL9" i="3"/>
  <c r="G7" i="4" s="1"/>
  <c r="AJ29" i="3"/>
  <c r="E12" i="4" s="1"/>
  <c r="AJ13" i="3"/>
  <c r="E8" i="4" s="1"/>
  <c r="AJ17" i="3"/>
  <c r="E3" i="4" s="1"/>
  <c r="K6"/>
  <c r="AK19" i="3"/>
  <c r="F11" i="4" s="1"/>
  <c r="AG19" i="3"/>
  <c r="AN19" s="1"/>
  <c r="I11" i="4" s="1"/>
  <c r="AK17" i="3"/>
  <c r="F3" i="4" s="1"/>
  <c r="AG17" i="3"/>
  <c r="AN17" s="1"/>
  <c r="I3" i="4" s="1"/>
  <c r="AI17" i="3"/>
  <c r="AF17"/>
  <c r="AL17" s="1"/>
  <c r="G3" i="4" s="1"/>
  <c r="K3" s="1"/>
  <c r="AG16" i="3"/>
  <c r="AN15" s="1"/>
  <c r="I16" i="4" s="1"/>
  <c r="AK11" i="3"/>
  <c r="F14" i="4" s="1"/>
  <c r="AK27" i="3"/>
  <c r="F15" i="4" s="1"/>
  <c r="AK29" i="3"/>
  <c r="F12" i="4" s="1"/>
  <c r="AI29" i="3"/>
  <c r="AI19"/>
  <c r="AF19"/>
  <c r="AL19" s="1"/>
  <c r="G11" i="4" s="1"/>
  <c r="AI3" i="3"/>
  <c r="AK3"/>
  <c r="F6" i="4" s="1"/>
  <c r="D7" i="3"/>
  <c r="AK7" s="1"/>
  <c r="F13" i="4" s="1"/>
  <c r="AG11" i="3"/>
  <c r="AN11" s="1"/>
  <c r="I14" i="4" s="1"/>
  <c r="K14" s="1"/>
  <c r="AK15" i="3"/>
  <c r="F16" i="4" s="1"/>
  <c r="AJ19" i="3"/>
  <c r="E11" i="4" s="1"/>
  <c r="AK23" i="3"/>
  <c r="F5" i="4" s="1"/>
  <c r="AJ27" i="3"/>
  <c r="E15" i="4" s="1"/>
  <c r="AI27" i="3"/>
  <c r="AI23"/>
  <c r="AI15"/>
  <c r="AI11"/>
  <c r="AK5"/>
  <c r="F10" i="4" s="1"/>
  <c r="AI5" i="3"/>
  <c r="AK25"/>
  <c r="F4" i="4" s="1"/>
  <c r="AI25" i="3"/>
  <c r="AK9"/>
  <c r="F7" i="4" s="1"/>
  <c r="AI9" i="3"/>
  <c r="AK21"/>
  <c r="F9" i="4" s="1"/>
  <c r="AI21" i="3"/>
  <c r="AK13"/>
  <c r="F8" i="4" s="1"/>
  <c r="AI13" i="3"/>
  <c r="AG30"/>
  <c r="AN29" s="1"/>
  <c r="I12" i="4" s="1"/>
  <c r="K12" s="1"/>
  <c r="K10" l="1"/>
  <c r="K16"/>
  <c r="K9"/>
  <c r="K7"/>
  <c r="K8"/>
  <c r="K11"/>
  <c r="AO15" i="3"/>
  <c r="J16" i="4" s="1"/>
  <c r="D16"/>
  <c r="AH15" i="3"/>
  <c r="C16" i="4" s="1"/>
  <c r="AO27" i="3"/>
  <c r="J15" i="4" s="1"/>
  <c r="D15"/>
  <c r="AH27" i="3"/>
  <c r="C15" i="4" s="1"/>
  <c r="AO29" i="3"/>
  <c r="J12" i="4" s="1"/>
  <c r="AH29" i="3"/>
  <c r="C12" i="4" s="1"/>
  <c r="D12"/>
  <c r="AO17" i="3"/>
  <c r="J3" i="4" s="1"/>
  <c r="D3"/>
  <c r="AH17" i="3"/>
  <c r="C3" i="4" s="1"/>
  <c r="AO13" i="3"/>
  <c r="J8" i="4" s="1"/>
  <c r="AH13" i="3"/>
  <c r="C8" i="4" s="1"/>
  <c r="D8"/>
  <c r="AO21" i="3"/>
  <c r="J9" i="4" s="1"/>
  <c r="D9"/>
  <c r="AH21" i="3"/>
  <c r="C9" i="4" s="1"/>
  <c r="AO9" i="3"/>
  <c r="J7" i="4" s="1"/>
  <c r="AH9" i="3"/>
  <c r="C7" i="4" s="1"/>
  <c r="D7"/>
  <c r="AO25" i="3"/>
  <c r="J4" i="4" s="1"/>
  <c r="AH25" i="3"/>
  <c r="C4" i="4" s="1"/>
  <c r="D4"/>
  <c r="AO5" i="3"/>
  <c r="J10" i="4" s="1"/>
  <c r="AH5" i="3"/>
  <c r="C10" i="4" s="1"/>
  <c r="D10"/>
  <c r="AO11" i="3"/>
  <c r="J14" i="4" s="1"/>
  <c r="AH11" i="3"/>
  <c r="C14" i="4" s="1"/>
  <c r="D14"/>
  <c r="AO23" i="3"/>
  <c r="J5" i="4" s="1"/>
  <c r="AH23" i="3"/>
  <c r="C5" i="4" s="1"/>
  <c r="D5"/>
  <c r="AI7" i="3"/>
  <c r="AJ7"/>
  <c r="E13" i="4" s="1"/>
  <c r="AF7" i="3"/>
  <c r="AL7" s="1"/>
  <c r="G13" i="4" s="1"/>
  <c r="K13" s="1"/>
  <c r="AO3" i="3"/>
  <c r="J6" i="4" s="1"/>
  <c r="AH3" i="3"/>
  <c r="C6" i="4" s="1"/>
  <c r="D6"/>
  <c r="AO19" i="3"/>
  <c r="J11" i="4" s="1"/>
  <c r="D11"/>
  <c r="AH19" i="3"/>
  <c r="C11" i="4" s="1"/>
  <c r="AO7" i="3" l="1"/>
  <c r="J13" i="4" s="1"/>
  <c r="D13"/>
  <c r="AH7" i="3"/>
  <c r="C13" i="4" s="1"/>
</calcChain>
</file>

<file path=xl/sharedStrings.xml><?xml version="1.0" encoding="utf-8"?>
<sst xmlns="http://schemas.openxmlformats.org/spreadsheetml/2006/main" count="1153" uniqueCount="60">
  <si>
    <t>:</t>
  </si>
  <si>
    <t>súčet v I. a v II. časti</t>
  </si>
  <si>
    <t xml:space="preserve">Počet odohratých stretnutí </t>
  </si>
  <si>
    <t>výhra</t>
  </si>
  <si>
    <t>nerozhodne</t>
  </si>
  <si>
    <t>prehra</t>
  </si>
  <si>
    <t>body</t>
  </si>
  <si>
    <t>Poradie</t>
  </si>
  <si>
    <t>počet stretnutí</t>
  </si>
  <si>
    <t xml:space="preserve">II.kolo hrané dňa:  </t>
  </si>
  <si>
    <t xml:space="preserve">I.kolo hrané dňa:  </t>
  </si>
  <si>
    <t xml:space="preserve">III.kolo hrané dňa:  </t>
  </si>
  <si>
    <t xml:space="preserve">IV.kolo hrané dňa:  </t>
  </si>
  <si>
    <t xml:space="preserve">V.kolo hrané dňa:  </t>
  </si>
  <si>
    <t xml:space="preserve">VI.kolo hrané dňa:  </t>
  </si>
  <si>
    <t xml:space="preserve">VII.kolo hrané dňa:  </t>
  </si>
  <si>
    <t xml:space="preserve">VIII.kolo hrané dňa:  </t>
  </si>
  <si>
    <t xml:space="preserve">IX.kolo hrané dňa:  </t>
  </si>
  <si>
    <t xml:space="preserve">X.kolo hrané dňa:  </t>
  </si>
  <si>
    <t xml:space="preserve">XI.kolo hrané dňa:  </t>
  </si>
  <si>
    <t xml:space="preserve">XII.kolo hrané dňa:  </t>
  </si>
  <si>
    <t xml:space="preserve">XIII.kolo hrané dňa:  </t>
  </si>
  <si>
    <t xml:space="preserve">XIV.kolo hrané dňa:  </t>
  </si>
  <si>
    <t xml:space="preserve">XV.kolo hrané dňa:  </t>
  </si>
  <si>
    <t xml:space="preserve">XVI.kolo hrané dňa:  </t>
  </si>
  <si>
    <t xml:space="preserve">XVII.kolo hrané dňa:  </t>
  </si>
  <si>
    <t xml:space="preserve">XVIII.kolo hrané dňa:  </t>
  </si>
  <si>
    <t xml:space="preserve">XIX.kolo hrané dňa:  </t>
  </si>
  <si>
    <t xml:space="preserve">XX.kolo hrané dňa:  </t>
  </si>
  <si>
    <t xml:space="preserve">XXI.kolo hrané dňa:  </t>
  </si>
  <si>
    <t xml:space="preserve">XXII.kolo hrané dňa:  </t>
  </si>
  <si>
    <t>Výsledok</t>
  </si>
  <si>
    <t>skóre</t>
  </si>
  <si>
    <t>I</t>
  </si>
  <si>
    <t>II</t>
  </si>
  <si>
    <t xml:space="preserve">XXVI.kolo hrané dňa:  </t>
  </si>
  <si>
    <t xml:space="preserve">XXIV.kolo hrané dňa:  </t>
  </si>
  <si>
    <t xml:space="preserve">XXV.kolo hrané dňa:  </t>
  </si>
  <si>
    <t xml:space="preserve">XXIII.kolo hrané dňa:  </t>
  </si>
  <si>
    <t>TABUĽKA  - SÚŤAŽNÝ ROČNÍK 2014/2015</t>
  </si>
  <si>
    <t xml:space="preserve">XXVII.kolo hrané dňa:  </t>
  </si>
  <si>
    <t xml:space="preserve">XXVIII.kolo hrané dňa:  </t>
  </si>
  <si>
    <t xml:space="preserve">XXIX.kolo hrané dňa:  </t>
  </si>
  <si>
    <t xml:space="preserve">XXX.kolo hrané dňa:  </t>
  </si>
  <si>
    <t>FK BÁTKA</t>
  </si>
  <si>
    <t>FK RIMAVSKÁ SEČ</t>
  </si>
  <si>
    <t>FK SIRK</t>
  </si>
  <si>
    <t>FK VEĽKÉ TERIAKOVCE</t>
  </si>
  <si>
    <t>FK KLENOVEC</t>
  </si>
  <si>
    <t>FK MURÁŇ</t>
  </si>
  <si>
    <t>FK KRÁĽ</t>
  </si>
  <si>
    <t>FK JESENSKÉ "B"</t>
  </si>
  <si>
    <t>FK JELŠAVA</t>
  </si>
  <si>
    <t>FK REVÚČKA</t>
  </si>
  <si>
    <t>FK GEMER</t>
  </si>
  <si>
    <t>FK LUBENÍK</t>
  </si>
  <si>
    <t>voľno</t>
  </si>
  <si>
    <t>FK VEĽKÝ BLH</t>
  </si>
  <si>
    <t>FK RADNOVCE</t>
  </si>
  <si>
    <t>FK OŽĎANY</t>
  </si>
</sst>
</file>

<file path=xl/styles.xml><?xml version="1.0" encoding="utf-8"?>
<styleSheet xmlns="http://schemas.openxmlformats.org/spreadsheetml/2006/main">
  <numFmts count="1">
    <numFmt numFmtId="164" formatCode="d/mmmm\ yyyy"/>
  </numFmts>
  <fonts count="8">
    <font>
      <sz val="10"/>
      <name val="Arial CE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sz val="22"/>
      <name val="Arial CE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BACDE4"/>
        <bgColor indexed="64"/>
      </patternFill>
    </fill>
    <fill>
      <patternFill patternType="solid">
        <fgColor rgb="FFC9E7A7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1" xfId="0" applyFont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0" xfId="0" applyFont="1" applyBorder="1" applyAlignment="1"/>
    <xf numFmtId="0" fontId="1" fillId="0" borderId="0" xfId="0" applyFont="1" applyAlignment="1"/>
    <xf numFmtId="0" fontId="1" fillId="0" borderId="5" xfId="0" applyFont="1" applyBorder="1" applyAlignment="1">
      <alignment horizontal="center" textRotation="90" wrapText="1"/>
    </xf>
    <xf numFmtId="0" fontId="1" fillId="0" borderId="5" xfId="0" applyFont="1" applyBorder="1" applyAlignment="1">
      <alignment horizontal="center" textRotation="90"/>
    </xf>
    <xf numFmtId="0" fontId="1" fillId="0" borderId="6" xfId="0" applyFont="1" applyBorder="1" applyAlignment="1">
      <alignment horizontal="center" textRotation="90"/>
    </xf>
    <xf numFmtId="0" fontId="1" fillId="0" borderId="0" xfId="0" applyFont="1" applyBorder="1" applyAlignment="1">
      <alignment horizontal="center" textRotation="90"/>
    </xf>
    <xf numFmtId="0" fontId="1" fillId="0" borderId="0" xfId="0" applyFont="1" applyAlignment="1">
      <alignment textRotation="90"/>
    </xf>
    <xf numFmtId="0" fontId="1" fillId="0" borderId="1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textRotation="90"/>
    </xf>
    <xf numFmtId="0" fontId="1" fillId="0" borderId="9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/>
    <xf numFmtId="0" fontId="1" fillId="0" borderId="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0" borderId="0" xfId="0" applyFont="1"/>
    <xf numFmtId="0" fontId="3" fillId="0" borderId="9" xfId="0" applyFont="1" applyBorder="1" applyAlignment="1">
      <alignment textRotation="90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centerContinuous" wrapText="1"/>
    </xf>
    <xf numFmtId="0" fontId="3" fillId="0" borderId="0" xfId="0" applyFont="1" applyAlignment="1">
      <alignment textRotation="90"/>
    </xf>
    <xf numFmtId="0" fontId="3" fillId="0" borderId="9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12" xfId="0" applyFont="1" applyBorder="1" applyAlignment="1">
      <alignment horizontal="center" vertical="center" textRotation="90"/>
    </xf>
    <xf numFmtId="0" fontId="1" fillId="2" borderId="16" xfId="0" applyFont="1" applyFill="1" applyBorder="1" applyAlignment="1">
      <alignment horizontal="centerContinuous" wrapText="1"/>
    </xf>
    <xf numFmtId="0" fontId="1" fillId="2" borderId="17" xfId="0" applyFont="1" applyFill="1" applyBorder="1" applyAlignment="1">
      <alignment horizontal="centerContinuous"/>
    </xf>
    <xf numFmtId="0" fontId="1" fillId="2" borderId="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1" fillId="2" borderId="3" xfId="0" applyFont="1" applyFill="1" applyBorder="1" applyAlignment="1"/>
    <xf numFmtId="0" fontId="3" fillId="0" borderId="18" xfId="0" applyFont="1" applyBorder="1"/>
    <xf numFmtId="49" fontId="1" fillId="0" borderId="20" xfId="0" applyNumberFormat="1" applyFont="1" applyBorder="1" applyAlignment="1">
      <alignment horizontal="center"/>
    </xf>
    <xf numFmtId="0" fontId="0" fillId="0" borderId="15" xfId="0" applyBorder="1" applyAlignment="1" applyProtection="1">
      <alignment horizontal="center"/>
      <protection locked="0"/>
    </xf>
    <xf numFmtId="1" fontId="3" fillId="0" borderId="15" xfId="0" applyNumberFormat="1" applyFont="1" applyBorder="1" applyAlignment="1">
      <alignment horizontal="center"/>
    </xf>
    <xf numFmtId="1" fontId="4" fillId="0" borderId="19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" fontId="3" fillId="0" borderId="0" xfId="0" applyNumberFormat="1" applyFont="1"/>
    <xf numFmtId="0" fontId="3" fillId="0" borderId="18" xfId="0" applyFont="1" applyBorder="1" applyAlignment="1">
      <alignment horizontal="center"/>
    </xf>
    <xf numFmtId="1" fontId="3" fillId="0" borderId="18" xfId="0" applyNumberFormat="1" applyFont="1" applyBorder="1" applyAlignment="1">
      <alignment horizontal="center"/>
    </xf>
    <xf numFmtId="1" fontId="3" fillId="0" borderId="21" xfId="0" applyNumberFormat="1" applyFont="1" applyBorder="1" applyAlignment="1">
      <alignment horizontal="center"/>
    </xf>
    <xf numFmtId="2" fontId="3" fillId="0" borderId="0" xfId="0" applyNumberFormat="1" applyFont="1"/>
    <xf numFmtId="0" fontId="1" fillId="0" borderId="14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49" fontId="1" fillId="0" borderId="8" xfId="0" applyNumberFormat="1" applyFont="1" applyFill="1" applyBorder="1" applyAlignment="1">
      <alignment horizontal="center"/>
    </xf>
    <xf numFmtId="49" fontId="1" fillId="0" borderId="14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9" xfId="0" applyFont="1" applyBorder="1" applyAlignment="1">
      <alignment horizontal="centerContinuous" wrapText="1"/>
    </xf>
    <xf numFmtId="1" fontId="4" fillId="0" borderId="0" xfId="0" applyNumberFormat="1" applyFont="1"/>
    <xf numFmtId="0" fontId="4" fillId="0" borderId="1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/>
    <xf numFmtId="1" fontId="6" fillId="0" borderId="0" xfId="0" applyNumberFormat="1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1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1" fontId="7" fillId="4" borderId="0" xfId="0" applyNumberFormat="1" applyFont="1" applyFill="1" applyAlignment="1">
      <alignment horizontal="center" wrapText="1" shrinkToFit="1"/>
    </xf>
    <xf numFmtId="0" fontId="7" fillId="4" borderId="0" xfId="0" applyFont="1" applyFill="1" applyAlignment="1" applyProtection="1">
      <alignment horizontal="right"/>
      <protection locked="0"/>
    </xf>
    <xf numFmtId="164" fontId="7" fillId="4" borderId="0" xfId="0" applyNumberFormat="1" applyFont="1" applyFill="1" applyAlignment="1" applyProtection="1">
      <alignment horizontal="left"/>
      <protection locked="0"/>
    </xf>
    <xf numFmtId="0" fontId="7" fillId="0" borderId="0" xfId="0" applyFont="1" applyBorder="1" applyAlignment="1">
      <alignment horizontal="center"/>
    </xf>
    <xf numFmtId="1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/>
    <xf numFmtId="0" fontId="7" fillId="0" borderId="29" xfId="0" applyFont="1" applyBorder="1" applyAlignment="1" applyProtection="1">
      <alignment horizontal="center"/>
      <protection locked="0"/>
    </xf>
    <xf numFmtId="0" fontId="7" fillId="0" borderId="30" xfId="0" applyFont="1" applyBorder="1"/>
    <xf numFmtId="0" fontId="7" fillId="0" borderId="31" xfId="0" applyFont="1" applyBorder="1" applyAlignment="1" applyProtection="1">
      <alignment horizontal="center"/>
      <protection locked="0"/>
    </xf>
    <xf numFmtId="0" fontId="7" fillId="0" borderId="0" xfId="0" applyFont="1" applyBorder="1" applyAlignment="1"/>
    <xf numFmtId="1" fontId="7" fillId="5" borderId="27" xfId="0" applyNumberFormat="1" applyFont="1" applyFill="1" applyBorder="1" applyAlignment="1">
      <alignment horizontal="center"/>
    </xf>
    <xf numFmtId="0" fontId="7" fillId="5" borderId="28" xfId="0" applyFont="1" applyFill="1" applyBorder="1" applyAlignment="1"/>
    <xf numFmtId="0" fontId="7" fillId="5" borderId="29" xfId="0" applyFont="1" applyFill="1" applyBorder="1" applyAlignment="1" applyProtection="1">
      <alignment horizontal="center"/>
      <protection locked="0"/>
    </xf>
    <xf numFmtId="0" fontId="7" fillId="5" borderId="30" xfId="0" applyFont="1" applyFill="1" applyBorder="1"/>
    <xf numFmtId="0" fontId="7" fillId="5" borderId="31" xfId="0" applyFont="1" applyFill="1" applyBorder="1" applyAlignment="1" applyProtection="1">
      <alignment horizontal="center"/>
      <protection locked="0"/>
    </xf>
    <xf numFmtId="0" fontId="7" fillId="0" borderId="0" xfId="0" applyFont="1" applyBorder="1"/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1" fontId="6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/>
    </xf>
    <xf numFmtId="1" fontId="7" fillId="0" borderId="28" xfId="0" applyNumberFormat="1" applyFont="1" applyBorder="1" applyAlignment="1"/>
    <xf numFmtId="1" fontId="7" fillId="5" borderId="28" xfId="0" applyNumberFormat="1" applyFont="1" applyFill="1" applyBorder="1" applyAlignment="1"/>
    <xf numFmtId="0" fontId="7" fillId="4" borderId="0" xfId="0" applyFont="1" applyFill="1" applyBorder="1" applyAlignment="1">
      <alignment horizontal="center"/>
    </xf>
    <xf numFmtId="0" fontId="6" fillId="0" borderId="0" xfId="0" applyFont="1" applyAlignment="1" applyProtection="1">
      <alignment horizontal="left"/>
      <protection locked="0"/>
    </xf>
    <xf numFmtId="0" fontId="1" fillId="0" borderId="16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" fontId="1" fillId="0" borderId="2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9" defaultPivotStyle="PivotStyleLight16"/>
  <colors>
    <mruColors>
      <color rgb="FFC9E7A7"/>
      <color rgb="FFBACDE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26</xdr:row>
      <xdr:rowOff>38100</xdr:rowOff>
    </xdr:from>
    <xdr:to>
      <xdr:col>31</xdr:col>
      <xdr:colOff>0</xdr:colOff>
      <xdr:row>29</xdr:row>
      <xdr:rowOff>123825</xdr:rowOff>
    </xdr:to>
    <xdr:sp macro="" textlink="">
      <xdr:nvSpPr>
        <xdr:cNvPr id="1037" name="text 15"/>
        <xdr:cNvSpPr txBox="1">
          <a:spLocks noChangeArrowheads="1"/>
        </xdr:cNvSpPr>
      </xdr:nvSpPr>
      <xdr:spPr bwMode="auto">
        <a:xfrm>
          <a:off x="9448800" y="5248275"/>
          <a:ext cx="0" cy="542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73152" tIns="54864" rIns="73152" bIns="0" anchor="t" upright="1"/>
        <a:lstStyle/>
        <a:p>
          <a:pPr algn="ctr" rtl="0">
            <a:defRPr sz="1000"/>
          </a:pPr>
          <a:r>
            <a:rPr lang="sk-SK" sz="3600" b="0" i="0" u="none" strike="noStrike" baseline="0">
              <a:solidFill>
                <a:srgbClr val="FFFFFF"/>
              </a:solidFill>
              <a:latin typeface="Arial CE"/>
              <a:cs typeface="Arial CE"/>
            </a:rPr>
            <a:t>I</a:t>
          </a:r>
        </a:p>
      </xdr:txBody>
    </xdr:sp>
    <xdr:clientData/>
  </xdr:twoCellAnchor>
  <xdr:twoCellAnchor>
    <xdr:from>
      <xdr:col>31</xdr:col>
      <xdr:colOff>0</xdr:colOff>
      <xdr:row>30</xdr:row>
      <xdr:rowOff>28575</xdr:rowOff>
    </xdr:from>
    <xdr:to>
      <xdr:col>31</xdr:col>
      <xdr:colOff>0</xdr:colOff>
      <xdr:row>33</xdr:row>
      <xdr:rowOff>114300</xdr:rowOff>
    </xdr:to>
    <xdr:sp macro="" textlink="">
      <xdr:nvSpPr>
        <xdr:cNvPr id="1038" name="text 16"/>
        <xdr:cNvSpPr txBox="1">
          <a:spLocks noChangeArrowheads="1"/>
        </xdr:cNvSpPr>
      </xdr:nvSpPr>
      <xdr:spPr bwMode="auto">
        <a:xfrm>
          <a:off x="9448800" y="5848350"/>
          <a:ext cx="0" cy="552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73152" tIns="54864" rIns="0" bIns="0" anchor="t" upright="1"/>
        <a:lstStyle/>
        <a:p>
          <a:pPr algn="l" rtl="0">
            <a:defRPr sz="1000"/>
          </a:pPr>
          <a:r>
            <a:rPr lang="sk-SK" sz="3600" b="0" i="0" u="none" strike="noStrike" baseline="0">
              <a:solidFill>
                <a:srgbClr val="FFFFFF"/>
              </a:solidFill>
              <a:latin typeface="Arial CE"/>
              <a:cs typeface="Arial CE"/>
            </a:rPr>
            <a:t>C</a:t>
          </a:r>
        </a:p>
      </xdr:txBody>
    </xdr:sp>
    <xdr:clientData/>
  </xdr:twoCellAnchor>
  <xdr:twoCellAnchor>
    <xdr:from>
      <xdr:col>31</xdr:col>
      <xdr:colOff>0</xdr:colOff>
      <xdr:row>34</xdr:row>
      <xdr:rowOff>38100</xdr:rowOff>
    </xdr:from>
    <xdr:to>
      <xdr:col>31</xdr:col>
      <xdr:colOff>0</xdr:colOff>
      <xdr:row>37</xdr:row>
      <xdr:rowOff>123825</xdr:rowOff>
    </xdr:to>
    <xdr:sp macro="" textlink="">
      <xdr:nvSpPr>
        <xdr:cNvPr id="1039" name="text 17"/>
        <xdr:cNvSpPr txBox="1">
          <a:spLocks noChangeArrowheads="1"/>
        </xdr:cNvSpPr>
      </xdr:nvSpPr>
      <xdr:spPr bwMode="auto">
        <a:xfrm>
          <a:off x="9448800" y="6477000"/>
          <a:ext cx="0" cy="552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73152" tIns="54864" rIns="0" bIns="0" anchor="t" upright="1"/>
        <a:lstStyle/>
        <a:p>
          <a:pPr algn="l" rtl="0">
            <a:defRPr sz="1000"/>
          </a:pPr>
          <a:r>
            <a:rPr lang="sk-SK" sz="3600" b="0" i="0" u="none" strike="noStrike" baseline="0">
              <a:solidFill>
                <a:srgbClr val="FFFFFF"/>
              </a:solidFill>
              <a:latin typeface="Arial CE"/>
              <a:cs typeface="Arial CE"/>
            </a:rPr>
            <a:t>A</a:t>
          </a:r>
        </a:p>
      </xdr:txBody>
    </xdr:sp>
    <xdr:clientData/>
  </xdr:twoCellAnchor>
  <xdr:twoCellAnchor>
    <xdr:from>
      <xdr:col>31</xdr:col>
      <xdr:colOff>0</xdr:colOff>
      <xdr:row>38</xdr:row>
      <xdr:rowOff>114300</xdr:rowOff>
    </xdr:from>
    <xdr:to>
      <xdr:col>31</xdr:col>
      <xdr:colOff>0</xdr:colOff>
      <xdr:row>41</xdr:row>
      <xdr:rowOff>85725</xdr:rowOff>
    </xdr:to>
    <xdr:sp macro="" textlink="">
      <xdr:nvSpPr>
        <xdr:cNvPr id="1040" name="text 18"/>
        <xdr:cNvSpPr txBox="1">
          <a:spLocks noChangeArrowheads="1"/>
        </xdr:cNvSpPr>
      </xdr:nvSpPr>
      <xdr:spPr bwMode="auto">
        <a:xfrm>
          <a:off x="9448800" y="7172325"/>
          <a:ext cx="0" cy="438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sk-SK" sz="900" b="0" i="0" u="none" strike="noStrike" baseline="0">
              <a:solidFill>
                <a:srgbClr val="FFFFFF"/>
              </a:solidFill>
              <a:latin typeface="Arial CE"/>
              <a:cs typeface="Arial CE"/>
            </a:rPr>
            <a:t>STOLNÝ TENIS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H286"/>
  <sheetViews>
    <sheetView showGridLines="0" zoomScaleNormal="100" workbookViewId="0">
      <selection activeCell="A9" sqref="A9:B9"/>
    </sheetView>
  </sheetViews>
  <sheetFormatPr defaultRowHeight="15"/>
  <cols>
    <col min="1" max="1" width="7.5703125" style="113" customWidth="1"/>
    <col min="2" max="3" width="31.85546875" style="89" customWidth="1"/>
    <col min="4" max="4" width="4.140625" style="87" customWidth="1"/>
    <col min="5" max="5" width="1.42578125" style="86" customWidth="1"/>
    <col min="6" max="6" width="4.140625" style="87" customWidth="1"/>
    <col min="7" max="7" width="5" style="88" customWidth="1"/>
    <col min="8" max="16384" width="9.140625" style="89"/>
  </cols>
  <sheetData>
    <row r="1" spans="1:4">
      <c r="A1" s="118" t="s">
        <v>44</v>
      </c>
      <c r="B1" s="118"/>
      <c r="C1" s="118"/>
      <c r="D1" s="118"/>
    </row>
    <row r="2" spans="1:4">
      <c r="A2" s="118" t="s">
        <v>45</v>
      </c>
      <c r="B2" s="118"/>
      <c r="C2" s="118"/>
      <c r="D2" s="118"/>
    </row>
    <row r="3" spans="1:4">
      <c r="A3" s="118" t="s">
        <v>46</v>
      </c>
      <c r="B3" s="118"/>
      <c r="C3" s="118"/>
      <c r="D3" s="118"/>
    </row>
    <row r="4" spans="1:4">
      <c r="A4" s="118" t="s">
        <v>47</v>
      </c>
      <c r="B4" s="118"/>
      <c r="C4" s="118"/>
      <c r="D4" s="118"/>
    </row>
    <row r="5" spans="1:4">
      <c r="A5" s="118" t="s">
        <v>48</v>
      </c>
      <c r="B5" s="118"/>
      <c r="C5" s="118"/>
      <c r="D5" s="118"/>
    </row>
    <row r="6" spans="1:4">
      <c r="A6" s="118" t="s">
        <v>49</v>
      </c>
      <c r="B6" s="118"/>
      <c r="C6" s="118"/>
      <c r="D6" s="118"/>
    </row>
    <row r="7" spans="1:4">
      <c r="A7" s="118" t="s">
        <v>50</v>
      </c>
      <c r="B7" s="118"/>
      <c r="C7" s="118"/>
      <c r="D7" s="118"/>
    </row>
    <row r="8" spans="1:4">
      <c r="A8" s="118" t="s">
        <v>51</v>
      </c>
      <c r="B8" s="118"/>
      <c r="C8" s="118"/>
      <c r="D8" s="118"/>
    </row>
    <row r="9" spans="1:4">
      <c r="A9" s="118" t="s">
        <v>52</v>
      </c>
      <c r="B9" s="118"/>
      <c r="C9" s="118"/>
      <c r="D9" s="118"/>
    </row>
    <row r="10" spans="1:4">
      <c r="A10" s="118" t="s">
        <v>53</v>
      </c>
      <c r="B10" s="118"/>
      <c r="C10" s="118"/>
      <c r="D10" s="118"/>
    </row>
    <row r="11" spans="1:4">
      <c r="A11" s="118" t="s">
        <v>54</v>
      </c>
      <c r="B11" s="118"/>
      <c r="C11" s="118"/>
      <c r="D11" s="118"/>
    </row>
    <row r="12" spans="1:4">
      <c r="A12" s="118" t="s">
        <v>55</v>
      </c>
      <c r="B12" s="118"/>
      <c r="C12" s="118"/>
      <c r="D12" s="118"/>
    </row>
    <row r="13" spans="1:4">
      <c r="A13" s="90" t="s">
        <v>56</v>
      </c>
      <c r="B13" s="91"/>
      <c r="C13" s="91"/>
      <c r="D13" s="91"/>
    </row>
    <row r="14" spans="1:4">
      <c r="A14" s="92" t="s">
        <v>57</v>
      </c>
      <c r="C14" s="93"/>
      <c r="D14" s="89"/>
    </row>
    <row r="15" spans="1:4">
      <c r="A15" s="92" t="s">
        <v>58</v>
      </c>
      <c r="C15" s="93"/>
      <c r="D15" s="89"/>
    </row>
    <row r="16" spans="1:4">
      <c r="A16" s="92" t="s">
        <v>59</v>
      </c>
      <c r="C16" s="93"/>
      <c r="D16" s="89"/>
    </row>
    <row r="17" spans="1:8" s="86" customFormat="1" ht="14.1" customHeight="1">
      <c r="A17" s="94"/>
      <c r="B17" s="95" t="s">
        <v>10</v>
      </c>
      <c r="C17" s="96">
        <v>41854</v>
      </c>
      <c r="D17" s="117" t="s">
        <v>31</v>
      </c>
      <c r="E17" s="117"/>
      <c r="F17" s="117"/>
      <c r="G17" s="97"/>
    </row>
    <row r="18" spans="1:8" s="86" customFormat="1" ht="14.1" customHeight="1">
      <c r="A18" s="98">
        <v>1</v>
      </c>
      <c r="B18" s="99" t="str">
        <f t="shared" ref="B18:B23" si="0">A1</f>
        <v>FK BÁTKA</v>
      </c>
      <c r="C18" s="115" t="str">
        <f>A16</f>
        <v>FK OŽĎANY</v>
      </c>
      <c r="D18" s="100"/>
      <c r="E18" s="101" t="s">
        <v>0</v>
      </c>
      <c r="F18" s="102"/>
      <c r="G18" s="103"/>
    </row>
    <row r="19" spans="1:8" s="86" customFormat="1" ht="14.1" customHeight="1">
      <c r="A19" s="104">
        <f>A18+1</f>
        <v>2</v>
      </c>
      <c r="B19" s="105" t="str">
        <f t="shared" si="0"/>
        <v>FK RIMAVSKÁ SEČ</v>
      </c>
      <c r="C19" s="116" t="str">
        <f>A15</f>
        <v>FK RADNOVCE</v>
      </c>
      <c r="D19" s="106"/>
      <c r="E19" s="107" t="s">
        <v>0</v>
      </c>
      <c r="F19" s="108"/>
      <c r="G19" s="103"/>
    </row>
    <row r="20" spans="1:8" s="86" customFormat="1" ht="14.1" customHeight="1">
      <c r="A20" s="98">
        <f t="shared" ref="A20:A25" si="1">A19+1</f>
        <v>3</v>
      </c>
      <c r="B20" s="99" t="str">
        <f t="shared" si="0"/>
        <v>FK SIRK</v>
      </c>
      <c r="C20" s="115" t="str">
        <f>A14</f>
        <v>FK VEĽKÝ BLH</v>
      </c>
      <c r="D20" s="100"/>
      <c r="E20" s="101" t="s">
        <v>0</v>
      </c>
      <c r="F20" s="102"/>
      <c r="G20" s="103"/>
    </row>
    <row r="21" spans="1:8" s="86" customFormat="1" ht="14.1" customHeight="1">
      <c r="A21" s="104">
        <f t="shared" si="1"/>
        <v>4</v>
      </c>
      <c r="B21" s="105" t="str">
        <f t="shared" si="0"/>
        <v>FK VEĽKÉ TERIAKOVCE</v>
      </c>
      <c r="C21" s="116" t="str">
        <f>A13</f>
        <v>voľno</v>
      </c>
      <c r="D21" s="106"/>
      <c r="E21" s="107" t="s">
        <v>0</v>
      </c>
      <c r="F21" s="108"/>
      <c r="G21" s="103"/>
    </row>
    <row r="22" spans="1:8" s="86" customFormat="1" ht="14.1" customHeight="1">
      <c r="A22" s="98">
        <f t="shared" si="1"/>
        <v>5</v>
      </c>
      <c r="B22" s="99" t="str">
        <f t="shared" si="0"/>
        <v>FK KLENOVEC</v>
      </c>
      <c r="C22" s="115" t="str">
        <f>A12</f>
        <v>FK LUBENÍK</v>
      </c>
      <c r="D22" s="100"/>
      <c r="E22" s="101" t="s">
        <v>0</v>
      </c>
      <c r="F22" s="102"/>
      <c r="G22" s="103"/>
    </row>
    <row r="23" spans="1:8" s="86" customFormat="1" ht="14.1" customHeight="1">
      <c r="A23" s="104">
        <f t="shared" si="1"/>
        <v>6</v>
      </c>
      <c r="B23" s="105" t="str">
        <f t="shared" si="0"/>
        <v>FK MURÁŇ</v>
      </c>
      <c r="C23" s="116" t="str">
        <f>A11</f>
        <v>FK GEMER</v>
      </c>
      <c r="D23" s="106"/>
      <c r="E23" s="107" t="s">
        <v>0</v>
      </c>
      <c r="F23" s="108"/>
      <c r="G23" s="103"/>
    </row>
    <row r="24" spans="1:8" s="86" customFormat="1" ht="14.1" customHeight="1">
      <c r="A24" s="98">
        <f t="shared" si="1"/>
        <v>7</v>
      </c>
      <c r="B24" s="99" t="str">
        <f t="shared" ref="B24:B25" si="2">A7</f>
        <v>FK KRÁĽ</v>
      </c>
      <c r="C24" s="115" t="str">
        <f t="shared" ref="C24" si="3">A10</f>
        <v>FK REVÚČKA</v>
      </c>
      <c r="D24" s="100"/>
      <c r="E24" s="101" t="s">
        <v>0</v>
      </c>
      <c r="F24" s="102"/>
      <c r="G24" s="97"/>
      <c r="H24" s="109"/>
    </row>
    <row r="25" spans="1:8" s="86" customFormat="1" ht="14.1" customHeight="1">
      <c r="A25" s="104">
        <f t="shared" si="1"/>
        <v>8</v>
      </c>
      <c r="B25" s="105" t="str">
        <f t="shared" si="2"/>
        <v>FK JESENSKÉ "B"</v>
      </c>
      <c r="C25" s="116" t="str">
        <f>A9</f>
        <v>FK JELŠAVA</v>
      </c>
      <c r="D25" s="106"/>
      <c r="E25" s="107" t="s">
        <v>0</v>
      </c>
      <c r="F25" s="108"/>
      <c r="G25" s="103"/>
      <c r="H25" s="97"/>
    </row>
    <row r="26" spans="1:8" s="86" customFormat="1" ht="14.1" customHeight="1">
      <c r="A26" s="94"/>
      <c r="B26" s="95" t="s">
        <v>9</v>
      </c>
      <c r="C26" s="96">
        <f>C17+7</f>
        <v>41861</v>
      </c>
      <c r="D26" s="117" t="s">
        <v>31</v>
      </c>
      <c r="E26" s="117"/>
      <c r="F26" s="117"/>
      <c r="G26" s="103"/>
      <c r="H26" s="109"/>
    </row>
    <row r="27" spans="1:8" s="86" customFormat="1" ht="14.1" customHeight="1">
      <c r="A27" s="98">
        <f>A25+1</f>
        <v>9</v>
      </c>
      <c r="B27" s="99" t="str">
        <f>A16</f>
        <v>FK OŽĎANY</v>
      </c>
      <c r="C27" s="115" t="str">
        <f>A9</f>
        <v>FK JELŠAVA</v>
      </c>
      <c r="D27" s="100"/>
      <c r="E27" s="101" t="s">
        <v>0</v>
      </c>
      <c r="F27" s="102"/>
      <c r="G27" s="103"/>
      <c r="H27" s="109"/>
    </row>
    <row r="28" spans="1:8" s="86" customFormat="1" ht="14.1" customHeight="1">
      <c r="A28" s="104">
        <f>A27+1</f>
        <v>10</v>
      </c>
      <c r="B28" s="105" t="str">
        <f t="shared" ref="B28:B33" si="4">A10</f>
        <v>FK REVÚČKA</v>
      </c>
      <c r="C28" s="116" t="str">
        <f>A8</f>
        <v>FK JESENSKÉ "B"</v>
      </c>
      <c r="D28" s="106"/>
      <c r="E28" s="107" t="s">
        <v>0</v>
      </c>
      <c r="F28" s="108"/>
      <c r="G28" s="103"/>
      <c r="H28" s="109"/>
    </row>
    <row r="29" spans="1:8" s="86" customFormat="1" ht="14.1" customHeight="1">
      <c r="A29" s="98">
        <f t="shared" ref="A29:A34" si="5">A28+1</f>
        <v>11</v>
      </c>
      <c r="B29" s="99" t="str">
        <f t="shared" si="4"/>
        <v>FK GEMER</v>
      </c>
      <c r="C29" s="115" t="str">
        <f>A7</f>
        <v>FK KRÁĽ</v>
      </c>
      <c r="D29" s="100"/>
      <c r="E29" s="101" t="s">
        <v>0</v>
      </c>
      <c r="F29" s="102"/>
      <c r="G29" s="103"/>
      <c r="H29" s="109"/>
    </row>
    <row r="30" spans="1:8" s="86" customFormat="1" ht="14.1" customHeight="1">
      <c r="A30" s="104">
        <f t="shared" si="5"/>
        <v>12</v>
      </c>
      <c r="B30" s="105" t="str">
        <f t="shared" si="4"/>
        <v>FK LUBENÍK</v>
      </c>
      <c r="C30" s="116" t="str">
        <f>A6</f>
        <v>FK MURÁŇ</v>
      </c>
      <c r="D30" s="106"/>
      <c r="E30" s="107" t="s">
        <v>0</v>
      </c>
      <c r="F30" s="108"/>
      <c r="G30" s="103"/>
      <c r="H30" s="109"/>
    </row>
    <row r="31" spans="1:8" s="86" customFormat="1" ht="14.1" customHeight="1">
      <c r="A31" s="98">
        <f t="shared" si="5"/>
        <v>13</v>
      </c>
      <c r="B31" s="99" t="str">
        <f t="shared" si="4"/>
        <v>voľno</v>
      </c>
      <c r="C31" s="115" t="str">
        <f>A5</f>
        <v>FK KLENOVEC</v>
      </c>
      <c r="D31" s="100"/>
      <c r="E31" s="101" t="s">
        <v>0</v>
      </c>
      <c r="F31" s="102"/>
      <c r="G31" s="97"/>
      <c r="H31" s="109"/>
    </row>
    <row r="32" spans="1:8" s="86" customFormat="1" ht="14.1" customHeight="1">
      <c r="A32" s="104">
        <f t="shared" si="5"/>
        <v>14</v>
      </c>
      <c r="B32" s="105" t="str">
        <f t="shared" si="4"/>
        <v>FK VEĽKÝ BLH</v>
      </c>
      <c r="C32" s="116" t="str">
        <f>A4</f>
        <v>FK VEĽKÉ TERIAKOVCE</v>
      </c>
      <c r="D32" s="106"/>
      <c r="E32" s="107" t="s">
        <v>0</v>
      </c>
      <c r="F32" s="108"/>
      <c r="G32" s="103"/>
      <c r="H32" s="109"/>
    </row>
    <row r="33" spans="1:8" s="86" customFormat="1" ht="14.1" customHeight="1">
      <c r="A33" s="98">
        <f t="shared" si="5"/>
        <v>15</v>
      </c>
      <c r="B33" s="99" t="str">
        <f t="shared" si="4"/>
        <v>FK RADNOVCE</v>
      </c>
      <c r="C33" s="115" t="str">
        <f>A3</f>
        <v>FK SIRK</v>
      </c>
      <c r="D33" s="100"/>
      <c r="E33" s="101" t="s">
        <v>0</v>
      </c>
      <c r="F33" s="102"/>
      <c r="G33" s="103"/>
      <c r="H33" s="97"/>
    </row>
    <row r="34" spans="1:8" s="86" customFormat="1" ht="14.1" customHeight="1">
      <c r="A34" s="104">
        <f t="shared" si="5"/>
        <v>16</v>
      </c>
      <c r="B34" s="105" t="str">
        <f>A1</f>
        <v>FK BÁTKA</v>
      </c>
      <c r="C34" s="116" t="str">
        <f>A2</f>
        <v>FK RIMAVSKÁ SEČ</v>
      </c>
      <c r="D34" s="106"/>
      <c r="E34" s="107" t="s">
        <v>0</v>
      </c>
      <c r="F34" s="108"/>
      <c r="G34" s="103"/>
      <c r="H34" s="109"/>
    </row>
    <row r="35" spans="1:8" s="86" customFormat="1" ht="14.1" customHeight="1">
      <c r="A35" s="94"/>
      <c r="B35" s="95" t="s">
        <v>11</v>
      </c>
      <c r="C35" s="96">
        <f>C26+7</f>
        <v>41868</v>
      </c>
      <c r="D35" s="117" t="s">
        <v>31</v>
      </c>
      <c r="E35" s="117"/>
      <c r="F35" s="117"/>
      <c r="G35" s="103"/>
      <c r="H35" s="109"/>
    </row>
    <row r="36" spans="1:8" s="86" customFormat="1" ht="14.1" customHeight="1">
      <c r="A36" s="98">
        <f>A34+1</f>
        <v>17</v>
      </c>
      <c r="B36" s="99" t="str">
        <f t="shared" ref="B36:B43" si="6">A2</f>
        <v>FK RIMAVSKÁ SEČ</v>
      </c>
      <c r="C36" s="115" t="str">
        <f>A16</f>
        <v>FK OŽĎANY</v>
      </c>
      <c r="D36" s="100"/>
      <c r="E36" s="101" t="s">
        <v>0</v>
      </c>
      <c r="F36" s="102"/>
      <c r="G36" s="103"/>
      <c r="H36" s="109"/>
    </row>
    <row r="37" spans="1:8" s="86" customFormat="1" ht="14.1" customHeight="1">
      <c r="A37" s="104">
        <f>A36+1</f>
        <v>18</v>
      </c>
      <c r="B37" s="105" t="str">
        <f t="shared" si="6"/>
        <v>FK SIRK</v>
      </c>
      <c r="C37" s="116" t="str">
        <f>A1</f>
        <v>FK BÁTKA</v>
      </c>
      <c r="D37" s="106"/>
      <c r="E37" s="107" t="s">
        <v>0</v>
      </c>
      <c r="F37" s="108"/>
      <c r="G37" s="103"/>
      <c r="H37" s="109"/>
    </row>
    <row r="38" spans="1:8" s="86" customFormat="1" ht="14.1" customHeight="1">
      <c r="A38" s="98">
        <f t="shared" ref="A38:A43" si="7">A37+1</f>
        <v>19</v>
      </c>
      <c r="B38" s="99" t="str">
        <f t="shared" si="6"/>
        <v>FK VEĽKÉ TERIAKOVCE</v>
      </c>
      <c r="C38" s="115" t="str">
        <f>A15</f>
        <v>FK RADNOVCE</v>
      </c>
      <c r="D38" s="100"/>
      <c r="E38" s="101" t="s">
        <v>0</v>
      </c>
      <c r="F38" s="102"/>
      <c r="G38" s="97"/>
      <c r="H38" s="109"/>
    </row>
    <row r="39" spans="1:8" s="86" customFormat="1" ht="14.1" customHeight="1">
      <c r="A39" s="104">
        <f t="shared" si="7"/>
        <v>20</v>
      </c>
      <c r="B39" s="105" t="str">
        <f t="shared" si="6"/>
        <v>FK KLENOVEC</v>
      </c>
      <c r="C39" s="116" t="str">
        <f>A14</f>
        <v>FK VEĽKÝ BLH</v>
      </c>
      <c r="D39" s="106"/>
      <c r="E39" s="107" t="s">
        <v>0</v>
      </c>
      <c r="F39" s="108"/>
      <c r="G39" s="103"/>
      <c r="H39" s="109"/>
    </row>
    <row r="40" spans="1:8" s="86" customFormat="1" ht="14.1" customHeight="1">
      <c r="A40" s="98">
        <f t="shared" si="7"/>
        <v>21</v>
      </c>
      <c r="B40" s="99" t="str">
        <f t="shared" si="6"/>
        <v>FK MURÁŇ</v>
      </c>
      <c r="C40" s="115" t="str">
        <f>A13</f>
        <v>voľno</v>
      </c>
      <c r="D40" s="100"/>
      <c r="E40" s="101" t="s">
        <v>0</v>
      </c>
      <c r="F40" s="102"/>
      <c r="G40" s="103"/>
      <c r="H40" s="109"/>
    </row>
    <row r="41" spans="1:8" s="86" customFormat="1" ht="14.1" customHeight="1">
      <c r="A41" s="104">
        <f t="shared" si="7"/>
        <v>22</v>
      </c>
      <c r="B41" s="105" t="str">
        <f t="shared" si="6"/>
        <v>FK KRÁĽ</v>
      </c>
      <c r="C41" s="116" t="str">
        <f>A12</f>
        <v>FK LUBENÍK</v>
      </c>
      <c r="D41" s="106"/>
      <c r="E41" s="107" t="s">
        <v>0</v>
      </c>
      <c r="F41" s="108"/>
      <c r="G41" s="103"/>
      <c r="H41" s="97"/>
    </row>
    <row r="42" spans="1:8" s="86" customFormat="1" ht="14.1" customHeight="1">
      <c r="A42" s="98">
        <f t="shared" si="7"/>
        <v>23</v>
      </c>
      <c r="B42" s="99" t="str">
        <f t="shared" si="6"/>
        <v>FK JESENSKÉ "B"</v>
      </c>
      <c r="C42" s="115" t="str">
        <f>A11</f>
        <v>FK GEMER</v>
      </c>
      <c r="D42" s="100"/>
      <c r="E42" s="101" t="s">
        <v>0</v>
      </c>
      <c r="F42" s="102"/>
      <c r="G42" s="103"/>
      <c r="H42" s="109"/>
    </row>
    <row r="43" spans="1:8" s="86" customFormat="1" ht="14.1" customHeight="1">
      <c r="A43" s="104">
        <f t="shared" si="7"/>
        <v>24</v>
      </c>
      <c r="B43" s="105" t="str">
        <f t="shared" si="6"/>
        <v>FK JELŠAVA</v>
      </c>
      <c r="C43" s="116" t="str">
        <f>A10</f>
        <v>FK REVÚČKA</v>
      </c>
      <c r="D43" s="106"/>
      <c r="E43" s="107" t="s">
        <v>0</v>
      </c>
      <c r="F43" s="108"/>
      <c r="G43" s="103"/>
      <c r="H43" s="109"/>
    </row>
    <row r="44" spans="1:8" s="86" customFormat="1" ht="14.1" customHeight="1">
      <c r="A44" s="94"/>
      <c r="B44" s="95" t="s">
        <v>12</v>
      </c>
      <c r="C44" s="96">
        <f>C35+7</f>
        <v>41875</v>
      </c>
      <c r="D44" s="117" t="s">
        <v>31</v>
      </c>
      <c r="E44" s="117"/>
      <c r="F44" s="117"/>
      <c r="G44" s="103"/>
      <c r="H44" s="109"/>
    </row>
    <row r="45" spans="1:8" s="86" customFormat="1" ht="14.1" customHeight="1">
      <c r="A45" s="98">
        <f t="shared" ref="A45" si="8">A43+1</f>
        <v>25</v>
      </c>
      <c r="B45" s="99" t="str">
        <f>A16</f>
        <v>FK OŽĎANY</v>
      </c>
      <c r="C45" s="115" t="str">
        <f>A10</f>
        <v>FK REVÚČKA</v>
      </c>
      <c r="D45" s="100"/>
      <c r="E45" s="101" t="s">
        <v>0</v>
      </c>
      <c r="F45" s="102"/>
      <c r="G45" s="97"/>
      <c r="H45" s="109"/>
    </row>
    <row r="46" spans="1:8" s="86" customFormat="1" ht="14.1" customHeight="1">
      <c r="A46" s="104">
        <f t="shared" ref="A46:A106" si="9">A45+1</f>
        <v>26</v>
      </c>
      <c r="B46" s="105" t="str">
        <f>A11</f>
        <v>FK GEMER</v>
      </c>
      <c r="C46" s="116" t="str">
        <f>A9</f>
        <v>FK JELŠAVA</v>
      </c>
      <c r="D46" s="106"/>
      <c r="E46" s="107" t="s">
        <v>0</v>
      </c>
      <c r="F46" s="108"/>
      <c r="G46" s="103"/>
      <c r="H46" s="109"/>
    </row>
    <row r="47" spans="1:8" s="86" customFormat="1" ht="14.1" customHeight="1">
      <c r="A47" s="98">
        <f t="shared" si="9"/>
        <v>27</v>
      </c>
      <c r="B47" s="99" t="str">
        <f>A12</f>
        <v>FK LUBENÍK</v>
      </c>
      <c r="C47" s="115" t="str">
        <f>A8</f>
        <v>FK JESENSKÉ "B"</v>
      </c>
      <c r="D47" s="100"/>
      <c r="E47" s="101" t="s">
        <v>0</v>
      </c>
      <c r="F47" s="102"/>
      <c r="G47" s="103"/>
      <c r="H47" s="109"/>
    </row>
    <row r="48" spans="1:8" s="86" customFormat="1" ht="14.1" customHeight="1">
      <c r="A48" s="104">
        <f t="shared" si="9"/>
        <v>28</v>
      </c>
      <c r="B48" s="105" t="str">
        <f>A13</f>
        <v>voľno</v>
      </c>
      <c r="C48" s="116" t="str">
        <f>A7</f>
        <v>FK KRÁĽ</v>
      </c>
      <c r="D48" s="106"/>
      <c r="E48" s="107" t="s">
        <v>0</v>
      </c>
      <c r="F48" s="108"/>
      <c r="G48" s="103"/>
      <c r="H48" s="109"/>
    </row>
    <row r="49" spans="1:8" s="86" customFormat="1" ht="14.1" customHeight="1">
      <c r="A49" s="98">
        <f t="shared" si="9"/>
        <v>29</v>
      </c>
      <c r="B49" s="99" t="str">
        <f>A14</f>
        <v>FK VEĽKÝ BLH</v>
      </c>
      <c r="C49" s="115" t="str">
        <f>A6</f>
        <v>FK MURÁŇ</v>
      </c>
      <c r="D49" s="100"/>
      <c r="E49" s="101" t="s">
        <v>0</v>
      </c>
      <c r="F49" s="102"/>
      <c r="G49" s="103"/>
      <c r="H49" s="97"/>
    </row>
    <row r="50" spans="1:8" s="86" customFormat="1" ht="14.1" customHeight="1">
      <c r="A50" s="104">
        <f t="shared" si="9"/>
        <v>30</v>
      </c>
      <c r="B50" s="105" t="str">
        <f>A15</f>
        <v>FK RADNOVCE</v>
      </c>
      <c r="C50" s="116" t="str">
        <f>A5</f>
        <v>FK KLENOVEC</v>
      </c>
      <c r="D50" s="106"/>
      <c r="E50" s="107" t="s">
        <v>0</v>
      </c>
      <c r="F50" s="108"/>
      <c r="G50" s="103"/>
      <c r="H50" s="109"/>
    </row>
    <row r="51" spans="1:8" s="86" customFormat="1" ht="14.1" customHeight="1">
      <c r="A51" s="98">
        <f t="shared" si="9"/>
        <v>31</v>
      </c>
      <c r="B51" s="99" t="str">
        <f>A1</f>
        <v>FK BÁTKA</v>
      </c>
      <c r="C51" s="115" t="str">
        <f>A4</f>
        <v>FK VEĽKÉ TERIAKOVCE</v>
      </c>
      <c r="D51" s="100"/>
      <c r="E51" s="101" t="s">
        <v>0</v>
      </c>
      <c r="F51" s="102"/>
      <c r="G51" s="103"/>
      <c r="H51" s="109"/>
    </row>
    <row r="52" spans="1:8" s="86" customFormat="1" ht="14.1" customHeight="1">
      <c r="A52" s="104">
        <f t="shared" si="9"/>
        <v>32</v>
      </c>
      <c r="B52" s="105" t="str">
        <f>A2</f>
        <v>FK RIMAVSKÁ SEČ</v>
      </c>
      <c r="C52" s="116" t="str">
        <f>A3</f>
        <v>FK SIRK</v>
      </c>
      <c r="D52" s="106"/>
      <c r="E52" s="107" t="s">
        <v>0</v>
      </c>
      <c r="F52" s="108"/>
      <c r="G52" s="97"/>
      <c r="H52" s="109"/>
    </row>
    <row r="53" spans="1:8" s="86" customFormat="1" ht="14.1" customHeight="1">
      <c r="A53" s="94"/>
      <c r="B53" s="95" t="s">
        <v>13</v>
      </c>
      <c r="C53" s="96">
        <f>C44+7</f>
        <v>41882</v>
      </c>
      <c r="D53" s="117" t="s">
        <v>31</v>
      </c>
      <c r="E53" s="117"/>
      <c r="F53" s="117"/>
      <c r="G53" s="103"/>
      <c r="H53" s="109"/>
    </row>
    <row r="54" spans="1:8" s="86" customFormat="1" ht="14.1" customHeight="1">
      <c r="A54" s="98">
        <f t="shared" ref="A54" si="10">A52+1</f>
        <v>33</v>
      </c>
      <c r="B54" s="99" t="str">
        <f t="shared" ref="B54:B61" si="11">A3</f>
        <v>FK SIRK</v>
      </c>
      <c r="C54" s="115" t="str">
        <f>A16</f>
        <v>FK OŽĎANY</v>
      </c>
      <c r="D54" s="100"/>
      <c r="E54" s="101" t="s">
        <v>0</v>
      </c>
      <c r="F54" s="102"/>
      <c r="G54" s="103"/>
      <c r="H54" s="109"/>
    </row>
    <row r="55" spans="1:8" s="86" customFormat="1" ht="14.1" customHeight="1">
      <c r="A55" s="104">
        <f t="shared" ref="A55" si="12">A54+1</f>
        <v>34</v>
      </c>
      <c r="B55" s="105" t="str">
        <f t="shared" si="11"/>
        <v>FK VEĽKÉ TERIAKOVCE</v>
      </c>
      <c r="C55" s="116" t="str">
        <f>A2</f>
        <v>FK RIMAVSKÁ SEČ</v>
      </c>
      <c r="D55" s="106"/>
      <c r="E55" s="107" t="s">
        <v>0</v>
      </c>
      <c r="F55" s="108"/>
      <c r="G55" s="103"/>
      <c r="H55" s="109"/>
    </row>
    <row r="56" spans="1:8" s="86" customFormat="1" ht="14.1" customHeight="1">
      <c r="A56" s="98">
        <f t="shared" si="9"/>
        <v>35</v>
      </c>
      <c r="B56" s="99" t="str">
        <f t="shared" si="11"/>
        <v>FK KLENOVEC</v>
      </c>
      <c r="C56" s="115" t="str">
        <f>A1</f>
        <v>FK BÁTKA</v>
      </c>
      <c r="D56" s="100"/>
      <c r="E56" s="101" t="s">
        <v>0</v>
      </c>
      <c r="F56" s="102"/>
      <c r="G56" s="103"/>
      <c r="H56" s="109"/>
    </row>
    <row r="57" spans="1:8" s="86" customFormat="1" ht="14.1" customHeight="1">
      <c r="A57" s="104">
        <f t="shared" si="9"/>
        <v>36</v>
      </c>
      <c r="B57" s="105" t="str">
        <f t="shared" si="11"/>
        <v>FK MURÁŇ</v>
      </c>
      <c r="C57" s="116" t="str">
        <f>A15</f>
        <v>FK RADNOVCE</v>
      </c>
      <c r="D57" s="106"/>
      <c r="E57" s="107" t="s">
        <v>0</v>
      </c>
      <c r="F57" s="108"/>
      <c r="G57" s="103"/>
      <c r="H57" s="97"/>
    </row>
    <row r="58" spans="1:8" s="86" customFormat="1" ht="14.1" customHeight="1">
      <c r="A58" s="98">
        <f t="shared" si="9"/>
        <v>37</v>
      </c>
      <c r="B58" s="99" t="str">
        <f t="shared" si="11"/>
        <v>FK KRÁĽ</v>
      </c>
      <c r="C58" s="115" t="str">
        <f>A14</f>
        <v>FK VEĽKÝ BLH</v>
      </c>
      <c r="D58" s="100"/>
      <c r="E58" s="101" t="s">
        <v>0</v>
      </c>
      <c r="F58" s="102"/>
      <c r="G58" s="103"/>
      <c r="H58" s="109"/>
    </row>
    <row r="59" spans="1:8" s="86" customFormat="1" ht="14.1" customHeight="1">
      <c r="A59" s="104">
        <f t="shared" si="9"/>
        <v>38</v>
      </c>
      <c r="B59" s="105" t="str">
        <f t="shared" si="11"/>
        <v>FK JESENSKÉ "B"</v>
      </c>
      <c r="C59" s="116" t="str">
        <f>A13</f>
        <v>voľno</v>
      </c>
      <c r="D59" s="106"/>
      <c r="E59" s="107" t="s">
        <v>0</v>
      </c>
      <c r="F59" s="108"/>
      <c r="G59" s="97"/>
      <c r="H59" s="109"/>
    </row>
    <row r="60" spans="1:8" s="86" customFormat="1" ht="14.1" customHeight="1">
      <c r="A60" s="98">
        <f t="shared" si="9"/>
        <v>39</v>
      </c>
      <c r="B60" s="99" t="str">
        <f t="shared" si="11"/>
        <v>FK JELŠAVA</v>
      </c>
      <c r="C60" s="115" t="str">
        <f>A12</f>
        <v>FK LUBENÍK</v>
      </c>
      <c r="D60" s="100"/>
      <c r="E60" s="101" t="s">
        <v>0</v>
      </c>
      <c r="F60" s="102"/>
      <c r="G60" s="103"/>
      <c r="H60" s="109"/>
    </row>
    <row r="61" spans="1:8" s="86" customFormat="1" ht="14.1" customHeight="1">
      <c r="A61" s="104">
        <f t="shared" si="9"/>
        <v>40</v>
      </c>
      <c r="B61" s="105" t="str">
        <f t="shared" si="11"/>
        <v>FK REVÚČKA</v>
      </c>
      <c r="C61" s="116" t="str">
        <f>A11</f>
        <v>FK GEMER</v>
      </c>
      <c r="D61" s="106"/>
      <c r="E61" s="107" t="s">
        <v>0</v>
      </c>
      <c r="F61" s="108"/>
      <c r="G61" s="103"/>
      <c r="H61" s="109"/>
    </row>
    <row r="62" spans="1:8" s="86" customFormat="1" ht="14.1" customHeight="1">
      <c r="A62" s="94"/>
      <c r="B62" s="95" t="s">
        <v>14</v>
      </c>
      <c r="C62" s="96">
        <f>C53+7</f>
        <v>41889</v>
      </c>
      <c r="D62" s="117" t="s">
        <v>31</v>
      </c>
      <c r="E62" s="117"/>
      <c r="F62" s="117"/>
      <c r="G62" s="103"/>
      <c r="H62" s="109"/>
    </row>
    <row r="63" spans="1:8" s="86" customFormat="1" ht="14.1" customHeight="1">
      <c r="A63" s="98">
        <f t="shared" ref="A63" si="13">A61+1</f>
        <v>41</v>
      </c>
      <c r="B63" s="99" t="str">
        <f>A16</f>
        <v>FK OŽĎANY</v>
      </c>
      <c r="C63" s="115" t="str">
        <f>A11</f>
        <v>FK GEMER</v>
      </c>
      <c r="D63" s="100"/>
      <c r="E63" s="101" t="s">
        <v>0</v>
      </c>
      <c r="F63" s="102"/>
      <c r="G63" s="103"/>
      <c r="H63" s="109"/>
    </row>
    <row r="64" spans="1:8" s="86" customFormat="1" ht="14.1" customHeight="1">
      <c r="A64" s="104">
        <f t="shared" ref="A64" si="14">A63+1</f>
        <v>42</v>
      </c>
      <c r="B64" s="105" t="str">
        <f>A12</f>
        <v>FK LUBENÍK</v>
      </c>
      <c r="C64" s="116" t="str">
        <f>A10</f>
        <v>FK REVÚČKA</v>
      </c>
      <c r="D64" s="106"/>
      <c r="E64" s="107" t="s">
        <v>0</v>
      </c>
      <c r="F64" s="108"/>
      <c r="G64" s="103"/>
      <c r="H64" s="109"/>
    </row>
    <row r="65" spans="1:8" s="86" customFormat="1" ht="14.1" customHeight="1">
      <c r="A65" s="98">
        <f t="shared" si="9"/>
        <v>43</v>
      </c>
      <c r="B65" s="99" t="str">
        <f>A13</f>
        <v>voľno</v>
      </c>
      <c r="C65" s="115" t="str">
        <f>A9</f>
        <v>FK JELŠAVA</v>
      </c>
      <c r="D65" s="100"/>
      <c r="E65" s="101" t="s">
        <v>0</v>
      </c>
      <c r="F65" s="102"/>
      <c r="G65" s="103"/>
      <c r="H65" s="97"/>
    </row>
    <row r="66" spans="1:8" s="86" customFormat="1" ht="14.1" customHeight="1">
      <c r="A66" s="104">
        <f t="shared" si="9"/>
        <v>44</v>
      </c>
      <c r="B66" s="105" t="str">
        <f>A14</f>
        <v>FK VEĽKÝ BLH</v>
      </c>
      <c r="C66" s="116" t="str">
        <f>A8</f>
        <v>FK JESENSKÉ "B"</v>
      </c>
      <c r="D66" s="106"/>
      <c r="E66" s="107" t="s">
        <v>0</v>
      </c>
      <c r="F66" s="108"/>
      <c r="G66" s="97"/>
      <c r="H66" s="109"/>
    </row>
    <row r="67" spans="1:8" s="86" customFormat="1" ht="14.1" customHeight="1">
      <c r="A67" s="98">
        <f t="shared" si="9"/>
        <v>45</v>
      </c>
      <c r="B67" s="99" t="str">
        <f>A15</f>
        <v>FK RADNOVCE</v>
      </c>
      <c r="C67" s="115" t="str">
        <f>A7</f>
        <v>FK KRÁĽ</v>
      </c>
      <c r="D67" s="100"/>
      <c r="E67" s="101" t="s">
        <v>0</v>
      </c>
      <c r="F67" s="102"/>
      <c r="G67" s="103"/>
      <c r="H67" s="109"/>
    </row>
    <row r="68" spans="1:8" s="86" customFormat="1" ht="14.1" customHeight="1">
      <c r="A68" s="104">
        <f t="shared" si="9"/>
        <v>46</v>
      </c>
      <c r="B68" s="105" t="str">
        <f>A1</f>
        <v>FK BÁTKA</v>
      </c>
      <c r="C68" s="116" t="str">
        <f>A6</f>
        <v>FK MURÁŇ</v>
      </c>
      <c r="D68" s="106"/>
      <c r="E68" s="107" t="s">
        <v>0</v>
      </c>
      <c r="F68" s="108"/>
      <c r="G68" s="103"/>
      <c r="H68" s="109"/>
    </row>
    <row r="69" spans="1:8" s="86" customFormat="1" ht="14.1" customHeight="1">
      <c r="A69" s="98">
        <f t="shared" si="9"/>
        <v>47</v>
      </c>
      <c r="B69" s="99" t="str">
        <f>A2</f>
        <v>FK RIMAVSKÁ SEČ</v>
      </c>
      <c r="C69" s="115" t="str">
        <f>A5</f>
        <v>FK KLENOVEC</v>
      </c>
      <c r="D69" s="100"/>
      <c r="E69" s="101" t="s">
        <v>0</v>
      </c>
      <c r="F69" s="102"/>
      <c r="G69" s="103"/>
      <c r="H69" s="109"/>
    </row>
    <row r="70" spans="1:8" s="86" customFormat="1" ht="14.1" customHeight="1">
      <c r="A70" s="104">
        <f t="shared" si="9"/>
        <v>48</v>
      </c>
      <c r="B70" s="105" t="str">
        <f>A3</f>
        <v>FK SIRK</v>
      </c>
      <c r="C70" s="116" t="str">
        <f>A4</f>
        <v>FK VEĽKÉ TERIAKOVCE</v>
      </c>
      <c r="D70" s="106"/>
      <c r="E70" s="107" t="s">
        <v>0</v>
      </c>
      <c r="F70" s="108"/>
      <c r="G70" s="103"/>
      <c r="H70" s="109"/>
    </row>
    <row r="71" spans="1:8" s="86" customFormat="1" ht="14.1" customHeight="1">
      <c r="A71" s="94"/>
      <c r="B71" s="95" t="s">
        <v>15</v>
      </c>
      <c r="C71" s="96">
        <f>C62+7</f>
        <v>41896</v>
      </c>
      <c r="D71" s="117" t="s">
        <v>31</v>
      </c>
      <c r="E71" s="117"/>
      <c r="F71" s="117"/>
      <c r="G71" s="103"/>
      <c r="H71" s="109"/>
    </row>
    <row r="72" spans="1:8" s="86" customFormat="1" ht="14.1" customHeight="1">
      <c r="A72" s="98">
        <f t="shared" ref="A72" si="15">A70+1</f>
        <v>49</v>
      </c>
      <c r="B72" s="99" t="str">
        <f t="shared" ref="B72:B79" si="16">A4</f>
        <v>FK VEĽKÉ TERIAKOVCE</v>
      </c>
      <c r="C72" s="115" t="str">
        <f>A16</f>
        <v>FK OŽĎANY</v>
      </c>
      <c r="D72" s="100"/>
      <c r="E72" s="101" t="s">
        <v>0</v>
      </c>
      <c r="F72" s="102"/>
      <c r="G72" s="103"/>
      <c r="H72" s="109"/>
    </row>
    <row r="73" spans="1:8" s="86" customFormat="1" ht="14.1" customHeight="1">
      <c r="A73" s="104">
        <f t="shared" ref="A73" si="17">A72+1</f>
        <v>50</v>
      </c>
      <c r="B73" s="105" t="str">
        <f t="shared" si="16"/>
        <v>FK KLENOVEC</v>
      </c>
      <c r="C73" s="116" t="str">
        <f>A3</f>
        <v>FK SIRK</v>
      </c>
      <c r="D73" s="106"/>
      <c r="E73" s="107" t="s">
        <v>0</v>
      </c>
      <c r="F73" s="108"/>
      <c r="G73" s="97"/>
      <c r="H73" s="97"/>
    </row>
    <row r="74" spans="1:8" s="86" customFormat="1" ht="14.1" customHeight="1">
      <c r="A74" s="98">
        <f t="shared" si="9"/>
        <v>51</v>
      </c>
      <c r="B74" s="99" t="str">
        <f t="shared" si="16"/>
        <v>FK MURÁŇ</v>
      </c>
      <c r="C74" s="115" t="str">
        <f>A2</f>
        <v>FK RIMAVSKÁ SEČ</v>
      </c>
      <c r="D74" s="100"/>
      <c r="E74" s="101" t="s">
        <v>0</v>
      </c>
      <c r="F74" s="102"/>
      <c r="G74" s="103"/>
      <c r="H74" s="109"/>
    </row>
    <row r="75" spans="1:8" s="86" customFormat="1" ht="14.1" customHeight="1">
      <c r="A75" s="104">
        <f t="shared" si="9"/>
        <v>52</v>
      </c>
      <c r="B75" s="105" t="str">
        <f t="shared" si="16"/>
        <v>FK KRÁĽ</v>
      </c>
      <c r="C75" s="116" t="str">
        <f>A1</f>
        <v>FK BÁTKA</v>
      </c>
      <c r="D75" s="106"/>
      <c r="E75" s="107" t="s">
        <v>0</v>
      </c>
      <c r="F75" s="108"/>
      <c r="G75" s="103"/>
      <c r="H75" s="109"/>
    </row>
    <row r="76" spans="1:8" s="86" customFormat="1" ht="14.1" customHeight="1">
      <c r="A76" s="98">
        <f t="shared" si="9"/>
        <v>53</v>
      </c>
      <c r="B76" s="99" t="str">
        <f t="shared" si="16"/>
        <v>FK JESENSKÉ "B"</v>
      </c>
      <c r="C76" s="115" t="str">
        <f>A15</f>
        <v>FK RADNOVCE</v>
      </c>
      <c r="D76" s="100"/>
      <c r="E76" s="101" t="s">
        <v>0</v>
      </c>
      <c r="F76" s="102"/>
      <c r="G76" s="103"/>
      <c r="H76" s="109"/>
    </row>
    <row r="77" spans="1:8" s="86" customFormat="1" ht="14.1" customHeight="1">
      <c r="A77" s="104">
        <f t="shared" si="9"/>
        <v>54</v>
      </c>
      <c r="B77" s="105" t="str">
        <f t="shared" si="16"/>
        <v>FK JELŠAVA</v>
      </c>
      <c r="C77" s="116" t="str">
        <f>A14</f>
        <v>FK VEĽKÝ BLH</v>
      </c>
      <c r="D77" s="106"/>
      <c r="E77" s="107" t="s">
        <v>0</v>
      </c>
      <c r="F77" s="108"/>
      <c r="G77" s="103"/>
      <c r="H77" s="109"/>
    </row>
    <row r="78" spans="1:8" s="86" customFormat="1" ht="14.1" customHeight="1">
      <c r="A78" s="98">
        <f t="shared" si="9"/>
        <v>55</v>
      </c>
      <c r="B78" s="99" t="str">
        <f t="shared" si="16"/>
        <v>FK REVÚČKA</v>
      </c>
      <c r="C78" s="115" t="str">
        <f>A13</f>
        <v>voľno</v>
      </c>
      <c r="D78" s="100"/>
      <c r="E78" s="101" t="s">
        <v>0</v>
      </c>
      <c r="F78" s="102"/>
      <c r="G78" s="103"/>
      <c r="H78" s="109"/>
    </row>
    <row r="79" spans="1:8" s="86" customFormat="1" ht="14.1" customHeight="1">
      <c r="A79" s="104">
        <f t="shared" si="9"/>
        <v>56</v>
      </c>
      <c r="B79" s="105" t="str">
        <f t="shared" si="16"/>
        <v>FK GEMER</v>
      </c>
      <c r="C79" s="116" t="str">
        <f>A12</f>
        <v>FK LUBENÍK</v>
      </c>
      <c r="D79" s="106"/>
      <c r="E79" s="107" t="s">
        <v>0</v>
      </c>
      <c r="F79" s="108"/>
      <c r="G79" s="103"/>
      <c r="H79" s="109"/>
    </row>
    <row r="80" spans="1:8" s="86" customFormat="1" ht="14.1" customHeight="1">
      <c r="A80" s="94"/>
      <c r="B80" s="95" t="s">
        <v>16</v>
      </c>
      <c r="C80" s="96">
        <f>C71+7</f>
        <v>41903</v>
      </c>
      <c r="D80" s="117" t="s">
        <v>31</v>
      </c>
      <c r="E80" s="117"/>
      <c r="F80" s="117"/>
      <c r="G80" s="97"/>
      <c r="H80" s="109"/>
    </row>
    <row r="81" spans="1:8" s="86" customFormat="1" ht="14.1" customHeight="1">
      <c r="A81" s="98">
        <f t="shared" ref="A81" si="18">A79+1</f>
        <v>57</v>
      </c>
      <c r="B81" s="99" t="str">
        <f>A16</f>
        <v>FK OŽĎANY</v>
      </c>
      <c r="C81" s="115" t="str">
        <f>A12</f>
        <v>FK LUBENÍK</v>
      </c>
      <c r="D81" s="100"/>
      <c r="E81" s="101" t="s">
        <v>0</v>
      </c>
      <c r="F81" s="102"/>
      <c r="G81" s="103"/>
      <c r="H81" s="97"/>
    </row>
    <row r="82" spans="1:8" s="86" customFormat="1" ht="14.1" customHeight="1">
      <c r="A82" s="104">
        <f t="shared" ref="A82" si="19">A81+1</f>
        <v>58</v>
      </c>
      <c r="B82" s="105" t="str">
        <f>A13</f>
        <v>voľno</v>
      </c>
      <c r="C82" s="116" t="str">
        <f>A11</f>
        <v>FK GEMER</v>
      </c>
      <c r="D82" s="106"/>
      <c r="E82" s="107" t="s">
        <v>0</v>
      </c>
      <c r="F82" s="108"/>
      <c r="G82" s="103"/>
      <c r="H82" s="109"/>
    </row>
    <row r="83" spans="1:8" s="86" customFormat="1" ht="14.1" customHeight="1">
      <c r="A83" s="98">
        <f t="shared" si="9"/>
        <v>59</v>
      </c>
      <c r="B83" s="99" t="str">
        <f>A14</f>
        <v>FK VEĽKÝ BLH</v>
      </c>
      <c r="C83" s="115" t="str">
        <f>A10</f>
        <v>FK REVÚČKA</v>
      </c>
      <c r="D83" s="100"/>
      <c r="E83" s="101" t="s">
        <v>0</v>
      </c>
      <c r="F83" s="102"/>
      <c r="G83" s="103"/>
      <c r="H83" s="109"/>
    </row>
    <row r="84" spans="1:8" s="86" customFormat="1" ht="14.1" customHeight="1">
      <c r="A84" s="104">
        <f t="shared" si="9"/>
        <v>60</v>
      </c>
      <c r="B84" s="105" t="str">
        <f>A15</f>
        <v>FK RADNOVCE</v>
      </c>
      <c r="C84" s="116" t="str">
        <f>A9</f>
        <v>FK JELŠAVA</v>
      </c>
      <c r="D84" s="106"/>
      <c r="E84" s="107" t="s">
        <v>0</v>
      </c>
      <c r="F84" s="108"/>
      <c r="G84" s="103"/>
      <c r="H84" s="109"/>
    </row>
    <row r="85" spans="1:8" s="86" customFormat="1" ht="14.1" customHeight="1">
      <c r="A85" s="98">
        <f t="shared" si="9"/>
        <v>61</v>
      </c>
      <c r="B85" s="99" t="str">
        <f>A1</f>
        <v>FK BÁTKA</v>
      </c>
      <c r="C85" s="115" t="str">
        <f>A8</f>
        <v>FK JESENSKÉ "B"</v>
      </c>
      <c r="D85" s="100"/>
      <c r="E85" s="101" t="s">
        <v>0</v>
      </c>
      <c r="F85" s="102"/>
      <c r="G85" s="103"/>
      <c r="H85" s="109"/>
    </row>
    <row r="86" spans="1:8" s="86" customFormat="1" ht="14.1" customHeight="1">
      <c r="A86" s="104">
        <f t="shared" si="9"/>
        <v>62</v>
      </c>
      <c r="B86" s="105" t="str">
        <f>A2</f>
        <v>FK RIMAVSKÁ SEČ</v>
      </c>
      <c r="C86" s="116" t="str">
        <f>A7</f>
        <v>FK KRÁĽ</v>
      </c>
      <c r="D86" s="106"/>
      <c r="E86" s="107" t="s">
        <v>0</v>
      </c>
      <c r="F86" s="108"/>
      <c r="G86" s="103"/>
      <c r="H86" s="109"/>
    </row>
    <row r="87" spans="1:8" s="86" customFormat="1" ht="14.1" customHeight="1">
      <c r="A87" s="98">
        <f t="shared" si="9"/>
        <v>63</v>
      </c>
      <c r="B87" s="99" t="str">
        <f>A3</f>
        <v>FK SIRK</v>
      </c>
      <c r="C87" s="115" t="str">
        <f>A6</f>
        <v>FK MURÁŇ</v>
      </c>
      <c r="D87" s="100"/>
      <c r="E87" s="101" t="s">
        <v>0</v>
      </c>
      <c r="F87" s="102"/>
      <c r="G87" s="97"/>
      <c r="H87" s="109"/>
    </row>
    <row r="88" spans="1:8" s="86" customFormat="1" ht="14.1" customHeight="1">
      <c r="A88" s="104">
        <f t="shared" si="9"/>
        <v>64</v>
      </c>
      <c r="B88" s="105" t="str">
        <f>A4</f>
        <v>FK VEĽKÉ TERIAKOVCE</v>
      </c>
      <c r="C88" s="116" t="str">
        <f>A5</f>
        <v>FK KLENOVEC</v>
      </c>
      <c r="D88" s="106"/>
      <c r="E88" s="107" t="s">
        <v>0</v>
      </c>
      <c r="F88" s="108"/>
      <c r="G88" s="103"/>
      <c r="H88" s="109"/>
    </row>
    <row r="89" spans="1:8" s="86" customFormat="1" ht="14.1" customHeight="1">
      <c r="A89" s="94"/>
      <c r="B89" s="95" t="s">
        <v>17</v>
      </c>
      <c r="C89" s="96">
        <f>C80+7</f>
        <v>41910</v>
      </c>
      <c r="D89" s="117" t="s">
        <v>31</v>
      </c>
      <c r="E89" s="117"/>
      <c r="F89" s="117"/>
      <c r="G89" s="103"/>
      <c r="H89" s="97"/>
    </row>
    <row r="90" spans="1:8" s="86" customFormat="1" ht="14.1" customHeight="1">
      <c r="A90" s="98">
        <f t="shared" ref="A90" si="20">A88+1</f>
        <v>65</v>
      </c>
      <c r="B90" s="99" t="str">
        <f t="shared" ref="B90:B97" si="21">A5</f>
        <v>FK KLENOVEC</v>
      </c>
      <c r="C90" s="115" t="str">
        <f>A16</f>
        <v>FK OŽĎANY</v>
      </c>
      <c r="D90" s="100"/>
      <c r="E90" s="101" t="s">
        <v>0</v>
      </c>
      <c r="F90" s="102"/>
      <c r="G90" s="103"/>
      <c r="H90" s="109"/>
    </row>
    <row r="91" spans="1:8" s="86" customFormat="1" ht="14.1" customHeight="1">
      <c r="A91" s="104">
        <f t="shared" ref="A91" si="22">A90+1</f>
        <v>66</v>
      </c>
      <c r="B91" s="105" t="str">
        <f t="shared" si="21"/>
        <v>FK MURÁŇ</v>
      </c>
      <c r="C91" s="116" t="str">
        <f>A4</f>
        <v>FK VEĽKÉ TERIAKOVCE</v>
      </c>
      <c r="D91" s="106"/>
      <c r="E91" s="107" t="s">
        <v>0</v>
      </c>
      <c r="F91" s="108"/>
      <c r="G91" s="103"/>
      <c r="H91" s="109"/>
    </row>
    <row r="92" spans="1:8" s="86" customFormat="1" ht="14.1" customHeight="1">
      <c r="A92" s="98">
        <f t="shared" si="9"/>
        <v>67</v>
      </c>
      <c r="B92" s="99" t="str">
        <f t="shared" si="21"/>
        <v>FK KRÁĽ</v>
      </c>
      <c r="C92" s="115" t="str">
        <f>A3</f>
        <v>FK SIRK</v>
      </c>
      <c r="D92" s="100"/>
      <c r="E92" s="101" t="s">
        <v>0</v>
      </c>
      <c r="F92" s="102"/>
      <c r="G92" s="103"/>
      <c r="H92" s="109"/>
    </row>
    <row r="93" spans="1:8" s="86" customFormat="1" ht="14.1" customHeight="1">
      <c r="A93" s="104">
        <f t="shared" si="9"/>
        <v>68</v>
      </c>
      <c r="B93" s="105" t="str">
        <f t="shared" si="21"/>
        <v>FK JESENSKÉ "B"</v>
      </c>
      <c r="C93" s="116" t="str">
        <f>A2</f>
        <v>FK RIMAVSKÁ SEČ</v>
      </c>
      <c r="D93" s="106"/>
      <c r="E93" s="107" t="s">
        <v>0</v>
      </c>
      <c r="F93" s="108"/>
      <c r="G93" s="103"/>
      <c r="H93" s="109"/>
    </row>
    <row r="94" spans="1:8" s="86" customFormat="1" ht="14.1" customHeight="1">
      <c r="A94" s="98">
        <f t="shared" si="9"/>
        <v>69</v>
      </c>
      <c r="B94" s="99" t="str">
        <f t="shared" si="21"/>
        <v>FK JELŠAVA</v>
      </c>
      <c r="C94" s="115" t="str">
        <f>A1</f>
        <v>FK BÁTKA</v>
      </c>
      <c r="D94" s="100"/>
      <c r="E94" s="101" t="s">
        <v>0</v>
      </c>
      <c r="F94" s="102"/>
      <c r="G94" s="97"/>
      <c r="H94" s="109"/>
    </row>
    <row r="95" spans="1:8" s="86" customFormat="1" ht="14.1" customHeight="1">
      <c r="A95" s="104">
        <f t="shared" si="9"/>
        <v>70</v>
      </c>
      <c r="B95" s="105" t="str">
        <f t="shared" si="21"/>
        <v>FK REVÚČKA</v>
      </c>
      <c r="C95" s="116" t="str">
        <f>A15</f>
        <v>FK RADNOVCE</v>
      </c>
      <c r="D95" s="106"/>
      <c r="E95" s="107" t="s">
        <v>0</v>
      </c>
      <c r="F95" s="108"/>
      <c r="G95" s="103"/>
      <c r="H95" s="109"/>
    </row>
    <row r="96" spans="1:8" s="86" customFormat="1" ht="14.1" customHeight="1">
      <c r="A96" s="98">
        <f t="shared" si="9"/>
        <v>71</v>
      </c>
      <c r="B96" s="99" t="str">
        <f t="shared" si="21"/>
        <v>FK GEMER</v>
      </c>
      <c r="C96" s="115" t="str">
        <f>A14</f>
        <v>FK VEĽKÝ BLH</v>
      </c>
      <c r="D96" s="100"/>
      <c r="E96" s="101" t="s">
        <v>0</v>
      </c>
      <c r="F96" s="102"/>
      <c r="G96" s="103"/>
      <c r="H96" s="109"/>
    </row>
    <row r="97" spans="1:8" s="86" customFormat="1" ht="14.1" customHeight="1">
      <c r="A97" s="104">
        <f t="shared" si="9"/>
        <v>72</v>
      </c>
      <c r="B97" s="105" t="str">
        <f t="shared" si="21"/>
        <v>FK LUBENÍK</v>
      </c>
      <c r="C97" s="116" t="str">
        <f>A13</f>
        <v>voľno</v>
      </c>
      <c r="D97" s="106"/>
      <c r="E97" s="107" t="s">
        <v>0</v>
      </c>
      <c r="F97" s="108"/>
      <c r="G97" s="103"/>
      <c r="H97" s="97"/>
    </row>
    <row r="98" spans="1:8" s="86" customFormat="1" ht="14.1" customHeight="1">
      <c r="A98" s="94"/>
      <c r="B98" s="95" t="s">
        <v>18</v>
      </c>
      <c r="C98" s="96">
        <f>C89+7</f>
        <v>41917</v>
      </c>
      <c r="D98" s="117" t="s">
        <v>31</v>
      </c>
      <c r="E98" s="117"/>
      <c r="F98" s="117"/>
      <c r="G98" s="103"/>
      <c r="H98" s="109"/>
    </row>
    <row r="99" spans="1:8" s="86" customFormat="1" ht="14.1" customHeight="1">
      <c r="A99" s="98">
        <f t="shared" ref="A99" si="23">A97+1</f>
        <v>73</v>
      </c>
      <c r="B99" s="99" t="str">
        <f>A16</f>
        <v>FK OŽĎANY</v>
      </c>
      <c r="C99" s="115" t="str">
        <f>A13</f>
        <v>voľno</v>
      </c>
      <c r="D99" s="100"/>
      <c r="E99" s="101" t="s">
        <v>0</v>
      </c>
      <c r="F99" s="102"/>
      <c r="G99" s="103"/>
      <c r="H99" s="109"/>
    </row>
    <row r="100" spans="1:8" s="86" customFormat="1" ht="14.1" customHeight="1">
      <c r="A100" s="104">
        <f t="shared" ref="A100" si="24">A99+1</f>
        <v>74</v>
      </c>
      <c r="B100" s="105" t="str">
        <f>A14</f>
        <v>FK VEĽKÝ BLH</v>
      </c>
      <c r="C100" s="116" t="str">
        <f>A12</f>
        <v>FK LUBENÍK</v>
      </c>
      <c r="D100" s="106"/>
      <c r="E100" s="107" t="s">
        <v>0</v>
      </c>
      <c r="F100" s="108"/>
      <c r="G100" s="103"/>
      <c r="H100" s="109"/>
    </row>
    <row r="101" spans="1:8" s="86" customFormat="1" ht="14.1" customHeight="1">
      <c r="A101" s="98">
        <f t="shared" si="9"/>
        <v>75</v>
      </c>
      <c r="B101" s="99" t="str">
        <f>A15</f>
        <v>FK RADNOVCE</v>
      </c>
      <c r="C101" s="115" t="str">
        <f>A11</f>
        <v>FK GEMER</v>
      </c>
      <c r="D101" s="100"/>
      <c r="E101" s="101" t="s">
        <v>0</v>
      </c>
      <c r="F101" s="102"/>
      <c r="G101" s="97"/>
      <c r="H101" s="109"/>
    </row>
    <row r="102" spans="1:8" s="86" customFormat="1" ht="14.1" customHeight="1">
      <c r="A102" s="104">
        <f t="shared" si="9"/>
        <v>76</v>
      </c>
      <c r="B102" s="105" t="str">
        <f>A1</f>
        <v>FK BÁTKA</v>
      </c>
      <c r="C102" s="116" t="str">
        <f>A10</f>
        <v>FK REVÚČKA</v>
      </c>
      <c r="D102" s="106"/>
      <c r="E102" s="107" t="s">
        <v>0</v>
      </c>
      <c r="F102" s="108"/>
      <c r="G102" s="103"/>
      <c r="H102" s="109"/>
    </row>
    <row r="103" spans="1:8" s="86" customFormat="1" ht="14.1" customHeight="1">
      <c r="A103" s="98">
        <f t="shared" si="9"/>
        <v>77</v>
      </c>
      <c r="B103" s="99" t="str">
        <f>A2</f>
        <v>FK RIMAVSKÁ SEČ</v>
      </c>
      <c r="C103" s="115" t="str">
        <f>A9</f>
        <v>FK JELŠAVA</v>
      </c>
      <c r="D103" s="100"/>
      <c r="E103" s="101" t="s">
        <v>0</v>
      </c>
      <c r="F103" s="102"/>
      <c r="G103" s="103"/>
      <c r="H103" s="109"/>
    </row>
    <row r="104" spans="1:8" s="86" customFormat="1" ht="14.1" customHeight="1">
      <c r="A104" s="104">
        <f t="shared" si="9"/>
        <v>78</v>
      </c>
      <c r="B104" s="105" t="str">
        <f>A3</f>
        <v>FK SIRK</v>
      </c>
      <c r="C104" s="116" t="str">
        <f>A8</f>
        <v>FK JESENSKÉ "B"</v>
      </c>
      <c r="D104" s="106"/>
      <c r="E104" s="107" t="s">
        <v>0</v>
      </c>
      <c r="F104" s="108"/>
      <c r="G104" s="103"/>
      <c r="H104" s="109"/>
    </row>
    <row r="105" spans="1:8" s="86" customFormat="1" ht="14.1" customHeight="1">
      <c r="A105" s="98">
        <f t="shared" si="9"/>
        <v>79</v>
      </c>
      <c r="B105" s="99" t="str">
        <f>A4</f>
        <v>FK VEĽKÉ TERIAKOVCE</v>
      </c>
      <c r="C105" s="115" t="str">
        <f>A7</f>
        <v>FK KRÁĽ</v>
      </c>
      <c r="D105" s="100"/>
      <c r="E105" s="101" t="s">
        <v>0</v>
      </c>
      <c r="F105" s="102"/>
      <c r="G105" s="103"/>
      <c r="H105" s="97"/>
    </row>
    <row r="106" spans="1:8" s="86" customFormat="1" ht="14.1" customHeight="1">
      <c r="A106" s="104">
        <f t="shared" si="9"/>
        <v>80</v>
      </c>
      <c r="B106" s="105" t="str">
        <f>A5</f>
        <v>FK KLENOVEC</v>
      </c>
      <c r="C106" s="116" t="str">
        <f>A6</f>
        <v>FK MURÁŇ</v>
      </c>
      <c r="D106" s="106"/>
      <c r="E106" s="107" t="s">
        <v>0</v>
      </c>
      <c r="F106" s="108"/>
      <c r="G106" s="103"/>
      <c r="H106" s="109"/>
    </row>
    <row r="107" spans="1:8" s="86" customFormat="1" ht="14.1" customHeight="1">
      <c r="A107" s="94"/>
      <c r="B107" s="95" t="s">
        <v>19</v>
      </c>
      <c r="C107" s="96">
        <f>C98+7</f>
        <v>41924</v>
      </c>
      <c r="D107" s="117" t="s">
        <v>31</v>
      </c>
      <c r="E107" s="117"/>
      <c r="F107" s="117"/>
      <c r="G107" s="103"/>
      <c r="H107" s="109"/>
    </row>
    <row r="108" spans="1:8" s="86" customFormat="1" ht="14.1" customHeight="1">
      <c r="A108" s="98">
        <f t="shared" ref="A108" si="25">A106+1</f>
        <v>81</v>
      </c>
      <c r="B108" s="99" t="str">
        <f t="shared" ref="B108:B115" si="26">A6</f>
        <v>FK MURÁŇ</v>
      </c>
      <c r="C108" s="115" t="str">
        <f>A16</f>
        <v>FK OŽĎANY</v>
      </c>
      <c r="D108" s="100"/>
      <c r="E108" s="101" t="s">
        <v>0</v>
      </c>
      <c r="F108" s="102"/>
      <c r="G108" s="97"/>
      <c r="H108" s="109"/>
    </row>
    <row r="109" spans="1:8" s="86" customFormat="1" ht="14.1" customHeight="1">
      <c r="A109" s="104">
        <f t="shared" ref="A109:A169" si="27">A108+1</f>
        <v>82</v>
      </c>
      <c r="B109" s="105" t="str">
        <f t="shared" si="26"/>
        <v>FK KRÁĽ</v>
      </c>
      <c r="C109" s="116" t="str">
        <f>A5</f>
        <v>FK KLENOVEC</v>
      </c>
      <c r="D109" s="106"/>
      <c r="E109" s="107" t="s">
        <v>0</v>
      </c>
      <c r="F109" s="108"/>
      <c r="G109" s="103"/>
      <c r="H109" s="109"/>
    </row>
    <row r="110" spans="1:8" s="86" customFormat="1" ht="14.1" customHeight="1">
      <c r="A110" s="98">
        <f t="shared" si="27"/>
        <v>83</v>
      </c>
      <c r="B110" s="99" t="str">
        <f t="shared" si="26"/>
        <v>FK JESENSKÉ "B"</v>
      </c>
      <c r="C110" s="115" t="str">
        <f>A4</f>
        <v>FK VEĽKÉ TERIAKOVCE</v>
      </c>
      <c r="D110" s="100"/>
      <c r="E110" s="101" t="s">
        <v>0</v>
      </c>
      <c r="F110" s="102"/>
      <c r="G110" s="103"/>
      <c r="H110" s="109"/>
    </row>
    <row r="111" spans="1:8" s="86" customFormat="1" ht="14.1" customHeight="1">
      <c r="A111" s="104">
        <f t="shared" si="27"/>
        <v>84</v>
      </c>
      <c r="B111" s="105" t="str">
        <f t="shared" si="26"/>
        <v>FK JELŠAVA</v>
      </c>
      <c r="C111" s="116" t="str">
        <f>A3</f>
        <v>FK SIRK</v>
      </c>
      <c r="D111" s="106"/>
      <c r="E111" s="107" t="s">
        <v>0</v>
      </c>
      <c r="F111" s="108"/>
      <c r="G111" s="103"/>
      <c r="H111" s="109"/>
    </row>
    <row r="112" spans="1:8" s="86" customFormat="1" ht="14.1" customHeight="1">
      <c r="A112" s="98">
        <f t="shared" si="27"/>
        <v>85</v>
      </c>
      <c r="B112" s="99" t="str">
        <f t="shared" si="26"/>
        <v>FK REVÚČKA</v>
      </c>
      <c r="C112" s="115" t="str">
        <f>A2</f>
        <v>FK RIMAVSKÁ SEČ</v>
      </c>
      <c r="D112" s="100"/>
      <c r="E112" s="101" t="s">
        <v>0</v>
      </c>
      <c r="F112" s="102"/>
      <c r="G112" s="103"/>
      <c r="H112" s="109"/>
    </row>
    <row r="113" spans="1:8" s="86" customFormat="1" ht="14.1" customHeight="1">
      <c r="A113" s="104">
        <f t="shared" si="27"/>
        <v>86</v>
      </c>
      <c r="B113" s="105" t="str">
        <f t="shared" si="26"/>
        <v>FK GEMER</v>
      </c>
      <c r="C113" s="116" t="str">
        <f>A1</f>
        <v>FK BÁTKA</v>
      </c>
      <c r="D113" s="106"/>
      <c r="E113" s="107" t="s">
        <v>0</v>
      </c>
      <c r="F113" s="108"/>
      <c r="G113" s="103"/>
      <c r="H113" s="97"/>
    </row>
    <row r="114" spans="1:8" s="86" customFormat="1" ht="14.1" customHeight="1">
      <c r="A114" s="98">
        <f t="shared" si="27"/>
        <v>87</v>
      </c>
      <c r="B114" s="99" t="str">
        <f t="shared" si="26"/>
        <v>FK LUBENÍK</v>
      </c>
      <c r="C114" s="115" t="str">
        <f>A15</f>
        <v>FK RADNOVCE</v>
      </c>
      <c r="D114" s="100"/>
      <c r="E114" s="101" t="s">
        <v>0</v>
      </c>
      <c r="F114" s="102"/>
      <c r="G114" s="103"/>
      <c r="H114" s="109"/>
    </row>
    <row r="115" spans="1:8" s="86" customFormat="1" ht="14.1" customHeight="1">
      <c r="A115" s="104">
        <f t="shared" si="27"/>
        <v>88</v>
      </c>
      <c r="B115" s="105" t="str">
        <f t="shared" si="26"/>
        <v>voľno</v>
      </c>
      <c r="C115" s="116" t="str">
        <f>A14</f>
        <v>FK VEĽKÝ BLH</v>
      </c>
      <c r="D115" s="106"/>
      <c r="E115" s="107" t="s">
        <v>0</v>
      </c>
      <c r="F115" s="108"/>
      <c r="G115" s="97"/>
      <c r="H115" s="109"/>
    </row>
    <row r="116" spans="1:8" s="86" customFormat="1" ht="14.1" customHeight="1">
      <c r="A116" s="94"/>
      <c r="B116" s="95" t="s">
        <v>20</v>
      </c>
      <c r="C116" s="96">
        <f>C107+7</f>
        <v>41931</v>
      </c>
      <c r="D116" s="117" t="s">
        <v>31</v>
      </c>
      <c r="E116" s="117"/>
      <c r="F116" s="117"/>
      <c r="G116" s="103"/>
      <c r="H116" s="109"/>
    </row>
    <row r="117" spans="1:8" s="86" customFormat="1" ht="14.1" customHeight="1">
      <c r="A117" s="98">
        <f t="shared" ref="A117" si="28">A115+1</f>
        <v>89</v>
      </c>
      <c r="B117" s="99" t="str">
        <f>A16</f>
        <v>FK OŽĎANY</v>
      </c>
      <c r="C117" s="115" t="str">
        <f>A14</f>
        <v>FK VEĽKÝ BLH</v>
      </c>
      <c r="D117" s="100"/>
      <c r="E117" s="101" t="s">
        <v>0</v>
      </c>
      <c r="F117" s="102"/>
      <c r="G117" s="103"/>
      <c r="H117" s="109"/>
    </row>
    <row r="118" spans="1:8" s="86" customFormat="1" ht="14.1" customHeight="1">
      <c r="A118" s="104">
        <f t="shared" ref="A118" si="29">A117+1</f>
        <v>90</v>
      </c>
      <c r="B118" s="105" t="str">
        <f>A15</f>
        <v>FK RADNOVCE</v>
      </c>
      <c r="C118" s="116" t="str">
        <f>A13</f>
        <v>voľno</v>
      </c>
      <c r="D118" s="106"/>
      <c r="E118" s="107" t="s">
        <v>0</v>
      </c>
      <c r="F118" s="108"/>
      <c r="G118" s="103"/>
      <c r="H118" s="109"/>
    </row>
    <row r="119" spans="1:8" s="86" customFormat="1" ht="14.1" customHeight="1">
      <c r="A119" s="98">
        <f t="shared" si="27"/>
        <v>91</v>
      </c>
      <c r="B119" s="99" t="str">
        <f t="shared" ref="B119:B124" si="30">A1</f>
        <v>FK BÁTKA</v>
      </c>
      <c r="C119" s="115" t="str">
        <f>A12</f>
        <v>FK LUBENÍK</v>
      </c>
      <c r="D119" s="100"/>
      <c r="E119" s="101" t="s">
        <v>0</v>
      </c>
      <c r="F119" s="102"/>
      <c r="G119" s="103"/>
      <c r="H119" s="109"/>
    </row>
    <row r="120" spans="1:8" s="86" customFormat="1" ht="14.1" customHeight="1">
      <c r="A120" s="104">
        <f t="shared" si="27"/>
        <v>92</v>
      </c>
      <c r="B120" s="105" t="str">
        <f t="shared" si="30"/>
        <v>FK RIMAVSKÁ SEČ</v>
      </c>
      <c r="C120" s="116" t="str">
        <f>A11</f>
        <v>FK GEMER</v>
      </c>
      <c r="D120" s="106"/>
      <c r="E120" s="107" t="s">
        <v>0</v>
      </c>
      <c r="F120" s="108"/>
      <c r="G120" s="103"/>
      <c r="H120" s="109"/>
    </row>
    <row r="121" spans="1:8" ht="15.95" customHeight="1">
      <c r="A121" s="98">
        <f t="shared" si="27"/>
        <v>93</v>
      </c>
      <c r="B121" s="99" t="str">
        <f t="shared" si="30"/>
        <v>FK SIRK</v>
      </c>
      <c r="C121" s="115" t="str">
        <f>A10</f>
        <v>FK REVÚČKA</v>
      </c>
      <c r="D121" s="100"/>
      <c r="E121" s="101" t="s">
        <v>0</v>
      </c>
      <c r="F121" s="102"/>
      <c r="G121" s="110"/>
      <c r="H121" s="111"/>
    </row>
    <row r="122" spans="1:8" ht="15.95" customHeight="1">
      <c r="A122" s="104">
        <f t="shared" si="27"/>
        <v>94</v>
      </c>
      <c r="B122" s="105" t="str">
        <f t="shared" si="30"/>
        <v>FK VEĽKÉ TERIAKOVCE</v>
      </c>
      <c r="C122" s="116" t="str">
        <f>A9</f>
        <v>FK JELŠAVA</v>
      </c>
      <c r="D122" s="106"/>
      <c r="E122" s="107" t="s">
        <v>0</v>
      </c>
      <c r="F122" s="108"/>
      <c r="G122" s="111"/>
      <c r="H122" s="112"/>
    </row>
    <row r="123" spans="1:8" ht="15.95" customHeight="1">
      <c r="A123" s="98">
        <f t="shared" si="27"/>
        <v>95</v>
      </c>
      <c r="B123" s="99" t="str">
        <f t="shared" si="30"/>
        <v>FK KLENOVEC</v>
      </c>
      <c r="C123" s="115" t="str">
        <f>A8</f>
        <v>FK JESENSKÉ "B"</v>
      </c>
      <c r="D123" s="100"/>
      <c r="E123" s="101" t="s">
        <v>0</v>
      </c>
      <c r="F123" s="102"/>
      <c r="G123" s="110"/>
      <c r="H123" s="112"/>
    </row>
    <row r="124" spans="1:8" ht="15.95" customHeight="1">
      <c r="A124" s="104">
        <f t="shared" si="27"/>
        <v>96</v>
      </c>
      <c r="B124" s="105" t="str">
        <f t="shared" si="30"/>
        <v>FK MURÁŇ</v>
      </c>
      <c r="C124" s="116" t="str">
        <f>A7</f>
        <v>FK KRÁĽ</v>
      </c>
      <c r="D124" s="106"/>
      <c r="E124" s="107" t="s">
        <v>0</v>
      </c>
      <c r="F124" s="108"/>
      <c r="G124" s="110"/>
      <c r="H124" s="112"/>
    </row>
    <row r="125" spans="1:8" ht="15.95" customHeight="1">
      <c r="A125" s="94"/>
      <c r="B125" s="95" t="s">
        <v>21</v>
      </c>
      <c r="C125" s="96">
        <f>C116+7</f>
        <v>41938</v>
      </c>
      <c r="D125" s="117" t="s">
        <v>31</v>
      </c>
      <c r="E125" s="117"/>
      <c r="F125" s="117"/>
      <c r="G125" s="110"/>
      <c r="H125" s="112"/>
    </row>
    <row r="126" spans="1:8" ht="15.95" customHeight="1">
      <c r="A126" s="98">
        <f t="shared" ref="A126" si="31">A124+1</f>
        <v>97</v>
      </c>
      <c r="B126" s="99" t="str">
        <f t="shared" ref="B126:B133" si="32">A7</f>
        <v>FK KRÁĽ</v>
      </c>
      <c r="C126" s="115" t="str">
        <f>A16</f>
        <v>FK OŽĎANY</v>
      </c>
      <c r="D126" s="100"/>
      <c r="E126" s="101" t="s">
        <v>0</v>
      </c>
      <c r="F126" s="102"/>
      <c r="G126" s="110"/>
      <c r="H126" s="112"/>
    </row>
    <row r="127" spans="1:8" ht="15.95" customHeight="1">
      <c r="A127" s="104">
        <f t="shared" ref="A127" si="33">A126+1</f>
        <v>98</v>
      </c>
      <c r="B127" s="105" t="str">
        <f t="shared" si="32"/>
        <v>FK JESENSKÉ "B"</v>
      </c>
      <c r="C127" s="116" t="str">
        <f>A6</f>
        <v>FK MURÁŇ</v>
      </c>
      <c r="D127" s="106"/>
      <c r="E127" s="107" t="s">
        <v>0</v>
      </c>
      <c r="F127" s="108"/>
      <c r="G127" s="110"/>
      <c r="H127" s="112"/>
    </row>
    <row r="128" spans="1:8" ht="15.95" customHeight="1">
      <c r="A128" s="98">
        <f t="shared" si="27"/>
        <v>99</v>
      </c>
      <c r="B128" s="99" t="str">
        <f t="shared" si="32"/>
        <v>FK JELŠAVA</v>
      </c>
      <c r="C128" s="115" t="str">
        <f>A5</f>
        <v>FK KLENOVEC</v>
      </c>
      <c r="D128" s="100"/>
      <c r="E128" s="101" t="s">
        <v>0</v>
      </c>
      <c r="F128" s="102"/>
      <c r="G128" s="110"/>
      <c r="H128" s="112"/>
    </row>
    <row r="129" spans="1:8" ht="15.95" customHeight="1">
      <c r="A129" s="104">
        <f t="shared" si="27"/>
        <v>100</v>
      </c>
      <c r="B129" s="105" t="str">
        <f t="shared" si="32"/>
        <v>FK REVÚČKA</v>
      </c>
      <c r="C129" s="116" t="str">
        <f>A4</f>
        <v>FK VEĽKÉ TERIAKOVCE</v>
      </c>
      <c r="D129" s="106"/>
      <c r="E129" s="107" t="s">
        <v>0</v>
      </c>
      <c r="F129" s="108"/>
      <c r="G129" s="111"/>
      <c r="H129" s="111"/>
    </row>
    <row r="130" spans="1:8" ht="15.95" customHeight="1">
      <c r="A130" s="98">
        <f t="shared" si="27"/>
        <v>101</v>
      </c>
      <c r="B130" s="99" t="str">
        <f t="shared" si="32"/>
        <v>FK GEMER</v>
      </c>
      <c r="C130" s="115" t="str">
        <f>A3</f>
        <v>FK SIRK</v>
      </c>
      <c r="D130" s="100"/>
      <c r="E130" s="101" t="s">
        <v>0</v>
      </c>
      <c r="F130" s="102"/>
      <c r="G130" s="110"/>
      <c r="H130" s="112"/>
    </row>
    <row r="131" spans="1:8" ht="15.95" customHeight="1">
      <c r="A131" s="104">
        <f t="shared" si="27"/>
        <v>102</v>
      </c>
      <c r="B131" s="105" t="str">
        <f t="shared" si="32"/>
        <v>FK LUBENÍK</v>
      </c>
      <c r="C131" s="116" t="str">
        <f>A2</f>
        <v>FK RIMAVSKÁ SEČ</v>
      </c>
      <c r="D131" s="106"/>
      <c r="E131" s="107" t="s">
        <v>0</v>
      </c>
      <c r="F131" s="108"/>
      <c r="G131" s="110"/>
      <c r="H131" s="112"/>
    </row>
    <row r="132" spans="1:8" ht="15.95" customHeight="1">
      <c r="A132" s="98">
        <f t="shared" si="27"/>
        <v>103</v>
      </c>
      <c r="B132" s="99" t="str">
        <f t="shared" si="32"/>
        <v>voľno</v>
      </c>
      <c r="C132" s="115" t="str">
        <f>A1</f>
        <v>FK BÁTKA</v>
      </c>
      <c r="D132" s="100"/>
      <c r="E132" s="101" t="s">
        <v>0</v>
      </c>
      <c r="F132" s="102"/>
      <c r="G132" s="110"/>
      <c r="H132" s="112"/>
    </row>
    <row r="133" spans="1:8" ht="15.95" customHeight="1">
      <c r="A133" s="104">
        <f t="shared" si="27"/>
        <v>104</v>
      </c>
      <c r="B133" s="105" t="str">
        <f t="shared" si="32"/>
        <v>FK VEĽKÝ BLH</v>
      </c>
      <c r="C133" s="116" t="str">
        <f>A15</f>
        <v>FK RADNOVCE</v>
      </c>
      <c r="D133" s="106"/>
      <c r="E133" s="107" t="s">
        <v>0</v>
      </c>
      <c r="F133" s="108"/>
      <c r="G133" s="110"/>
      <c r="H133" s="112"/>
    </row>
    <row r="134" spans="1:8" ht="15.95" customHeight="1">
      <c r="A134" s="94"/>
      <c r="B134" s="95" t="s">
        <v>22</v>
      </c>
      <c r="C134" s="96">
        <f>C125+7</f>
        <v>41945</v>
      </c>
      <c r="D134" s="117" t="s">
        <v>31</v>
      </c>
      <c r="E134" s="117"/>
      <c r="F134" s="117"/>
      <c r="G134" s="110"/>
      <c r="H134" s="112"/>
    </row>
    <row r="135" spans="1:8" ht="15.95" customHeight="1">
      <c r="A135" s="98">
        <f t="shared" ref="A135" si="34">A133+1</f>
        <v>105</v>
      </c>
      <c r="B135" s="99" t="str">
        <f>A16</f>
        <v>FK OŽĎANY</v>
      </c>
      <c r="C135" s="115" t="str">
        <f>A15</f>
        <v>FK RADNOVCE</v>
      </c>
      <c r="D135" s="100"/>
      <c r="E135" s="101" t="s">
        <v>0</v>
      </c>
      <c r="F135" s="102"/>
      <c r="G135" s="110"/>
      <c r="H135" s="112"/>
    </row>
    <row r="136" spans="1:8" ht="15.95" customHeight="1">
      <c r="A136" s="104">
        <f t="shared" ref="A136" si="35">A135+1</f>
        <v>106</v>
      </c>
      <c r="B136" s="105" t="str">
        <f t="shared" ref="B136:B142" si="36">A1</f>
        <v>FK BÁTKA</v>
      </c>
      <c r="C136" s="116" t="str">
        <f>A14</f>
        <v>FK VEĽKÝ BLH</v>
      </c>
      <c r="D136" s="106"/>
      <c r="E136" s="107" t="s">
        <v>0</v>
      </c>
      <c r="F136" s="108"/>
      <c r="G136" s="111"/>
      <c r="H136" s="112"/>
    </row>
    <row r="137" spans="1:8" ht="15.95" customHeight="1">
      <c r="A137" s="98">
        <f t="shared" si="27"/>
        <v>107</v>
      </c>
      <c r="B137" s="99" t="str">
        <f t="shared" si="36"/>
        <v>FK RIMAVSKÁ SEČ</v>
      </c>
      <c r="C137" s="115" t="str">
        <f>A13</f>
        <v>voľno</v>
      </c>
      <c r="D137" s="100"/>
      <c r="E137" s="101" t="s">
        <v>0</v>
      </c>
      <c r="F137" s="102"/>
      <c r="G137" s="110"/>
      <c r="H137" s="111"/>
    </row>
    <row r="138" spans="1:8" ht="15.95" customHeight="1">
      <c r="A138" s="104">
        <f t="shared" si="27"/>
        <v>108</v>
      </c>
      <c r="B138" s="105" t="str">
        <f t="shared" si="36"/>
        <v>FK SIRK</v>
      </c>
      <c r="C138" s="116" t="str">
        <f>A12</f>
        <v>FK LUBENÍK</v>
      </c>
      <c r="D138" s="106"/>
      <c r="E138" s="107" t="s">
        <v>0</v>
      </c>
      <c r="F138" s="108"/>
      <c r="G138" s="110"/>
      <c r="H138" s="112"/>
    </row>
    <row r="139" spans="1:8" ht="15.95" customHeight="1">
      <c r="A139" s="98">
        <f t="shared" si="27"/>
        <v>109</v>
      </c>
      <c r="B139" s="99" t="str">
        <f t="shared" si="36"/>
        <v>FK VEĽKÉ TERIAKOVCE</v>
      </c>
      <c r="C139" s="115" t="str">
        <f>A11</f>
        <v>FK GEMER</v>
      </c>
      <c r="D139" s="100"/>
      <c r="E139" s="101" t="s">
        <v>0</v>
      </c>
      <c r="F139" s="102"/>
      <c r="G139" s="110"/>
      <c r="H139" s="112"/>
    </row>
    <row r="140" spans="1:8" ht="15.95" customHeight="1">
      <c r="A140" s="104">
        <f t="shared" si="27"/>
        <v>110</v>
      </c>
      <c r="B140" s="105" t="str">
        <f t="shared" si="36"/>
        <v>FK KLENOVEC</v>
      </c>
      <c r="C140" s="116" t="str">
        <f>A10</f>
        <v>FK REVÚČKA</v>
      </c>
      <c r="D140" s="106"/>
      <c r="E140" s="107" t="s">
        <v>0</v>
      </c>
      <c r="F140" s="108"/>
      <c r="G140" s="110"/>
      <c r="H140" s="112"/>
    </row>
    <row r="141" spans="1:8" ht="15.95" customHeight="1">
      <c r="A141" s="98">
        <f t="shared" si="27"/>
        <v>111</v>
      </c>
      <c r="B141" s="99" t="str">
        <f t="shared" si="36"/>
        <v>FK MURÁŇ</v>
      </c>
      <c r="C141" s="115" t="str">
        <f>A9</f>
        <v>FK JELŠAVA</v>
      </c>
      <c r="D141" s="100"/>
      <c r="E141" s="101" t="s">
        <v>0</v>
      </c>
      <c r="F141" s="102"/>
      <c r="G141" s="110"/>
      <c r="H141" s="112"/>
    </row>
    <row r="142" spans="1:8" ht="15.95" customHeight="1">
      <c r="A142" s="104">
        <f t="shared" si="27"/>
        <v>112</v>
      </c>
      <c r="B142" s="105" t="str">
        <f t="shared" si="36"/>
        <v>FK KRÁĽ</v>
      </c>
      <c r="C142" s="116" t="str">
        <f>A8</f>
        <v>FK JESENSKÉ "B"</v>
      </c>
      <c r="D142" s="106"/>
      <c r="E142" s="107" t="s">
        <v>0</v>
      </c>
      <c r="F142" s="108"/>
      <c r="G142" s="110"/>
      <c r="H142" s="112"/>
    </row>
    <row r="143" spans="1:8" ht="15.95" customHeight="1">
      <c r="A143" s="94"/>
      <c r="B143" s="95" t="s">
        <v>23</v>
      </c>
      <c r="C143" s="96">
        <f>C134+7</f>
        <v>41952</v>
      </c>
      <c r="D143" s="117" t="s">
        <v>31</v>
      </c>
      <c r="E143" s="117"/>
      <c r="F143" s="117"/>
      <c r="G143" s="111"/>
      <c r="H143" s="112"/>
    </row>
    <row r="144" spans="1:8" ht="15.95" customHeight="1">
      <c r="A144" s="98">
        <f t="shared" ref="A144" si="37">A142+1</f>
        <v>113</v>
      </c>
      <c r="B144" s="99" t="str">
        <f t="shared" ref="B144:B151" si="38">A8</f>
        <v>FK JESENSKÉ "B"</v>
      </c>
      <c r="C144" s="115" t="str">
        <f>A16</f>
        <v>FK OŽĎANY</v>
      </c>
      <c r="D144" s="100"/>
      <c r="E144" s="101" t="s">
        <v>0</v>
      </c>
      <c r="F144" s="102"/>
      <c r="G144" s="110"/>
      <c r="H144" s="112"/>
    </row>
    <row r="145" spans="1:8" ht="15.95" customHeight="1">
      <c r="A145" s="104">
        <f t="shared" ref="A145" si="39">A144+1</f>
        <v>114</v>
      </c>
      <c r="B145" s="105" t="str">
        <f t="shared" si="38"/>
        <v>FK JELŠAVA</v>
      </c>
      <c r="C145" s="116" t="str">
        <f>A7</f>
        <v>FK KRÁĽ</v>
      </c>
      <c r="D145" s="106"/>
      <c r="E145" s="107" t="s">
        <v>0</v>
      </c>
      <c r="F145" s="108"/>
      <c r="G145" s="110"/>
      <c r="H145" s="111"/>
    </row>
    <row r="146" spans="1:8" ht="15.95" customHeight="1">
      <c r="A146" s="98">
        <f t="shared" si="27"/>
        <v>115</v>
      </c>
      <c r="B146" s="99" t="str">
        <f t="shared" si="38"/>
        <v>FK REVÚČKA</v>
      </c>
      <c r="C146" s="115" t="str">
        <f>A6</f>
        <v>FK MURÁŇ</v>
      </c>
      <c r="D146" s="100"/>
      <c r="E146" s="101" t="s">
        <v>0</v>
      </c>
      <c r="F146" s="102"/>
      <c r="G146" s="110"/>
      <c r="H146" s="112"/>
    </row>
    <row r="147" spans="1:8" ht="15.95" customHeight="1">
      <c r="A147" s="104">
        <f t="shared" si="27"/>
        <v>116</v>
      </c>
      <c r="B147" s="105" t="str">
        <f t="shared" si="38"/>
        <v>FK GEMER</v>
      </c>
      <c r="C147" s="116" t="str">
        <f>A5</f>
        <v>FK KLENOVEC</v>
      </c>
      <c r="D147" s="106"/>
      <c r="E147" s="107" t="s">
        <v>0</v>
      </c>
      <c r="F147" s="108"/>
      <c r="G147" s="110"/>
      <c r="H147" s="112"/>
    </row>
    <row r="148" spans="1:8" ht="15.95" customHeight="1">
      <c r="A148" s="98">
        <f t="shared" si="27"/>
        <v>117</v>
      </c>
      <c r="B148" s="99" t="str">
        <f t="shared" si="38"/>
        <v>FK LUBENÍK</v>
      </c>
      <c r="C148" s="115" t="str">
        <f>A4</f>
        <v>FK VEĽKÉ TERIAKOVCE</v>
      </c>
      <c r="D148" s="100"/>
      <c r="E148" s="101" t="s">
        <v>0</v>
      </c>
      <c r="F148" s="102"/>
      <c r="G148" s="110"/>
      <c r="H148" s="112"/>
    </row>
    <row r="149" spans="1:8" ht="15.95" customHeight="1">
      <c r="A149" s="104">
        <f t="shared" si="27"/>
        <v>118</v>
      </c>
      <c r="B149" s="105" t="str">
        <f t="shared" si="38"/>
        <v>voľno</v>
      </c>
      <c r="C149" s="116" t="str">
        <f>A3</f>
        <v>FK SIRK</v>
      </c>
      <c r="D149" s="106"/>
      <c r="E149" s="107" t="s">
        <v>0</v>
      </c>
      <c r="F149" s="108"/>
      <c r="G149" s="110"/>
      <c r="H149" s="112"/>
    </row>
    <row r="150" spans="1:8" ht="15.95" customHeight="1">
      <c r="A150" s="98">
        <f t="shared" si="27"/>
        <v>119</v>
      </c>
      <c r="B150" s="99" t="str">
        <f t="shared" si="38"/>
        <v>FK VEĽKÝ BLH</v>
      </c>
      <c r="C150" s="115" t="str">
        <f>A2</f>
        <v>FK RIMAVSKÁ SEČ</v>
      </c>
      <c r="D150" s="100"/>
      <c r="E150" s="101" t="s">
        <v>0</v>
      </c>
      <c r="F150" s="102"/>
      <c r="G150" s="111"/>
      <c r="H150" s="112"/>
    </row>
    <row r="151" spans="1:8" ht="15.95" customHeight="1">
      <c r="A151" s="104">
        <f t="shared" si="27"/>
        <v>120</v>
      </c>
      <c r="B151" s="105" t="str">
        <f t="shared" si="38"/>
        <v>FK RADNOVCE</v>
      </c>
      <c r="C151" s="116" t="str">
        <f>A1</f>
        <v>FK BÁTKA</v>
      </c>
      <c r="D151" s="106"/>
      <c r="E151" s="107" t="s">
        <v>0</v>
      </c>
      <c r="F151" s="108"/>
      <c r="G151" s="110"/>
      <c r="H151" s="112"/>
    </row>
    <row r="152" spans="1:8" ht="15.95" customHeight="1">
      <c r="A152" s="94"/>
      <c r="B152" s="95" t="s">
        <v>24</v>
      </c>
      <c r="C152" s="96">
        <f>C143+7</f>
        <v>41959</v>
      </c>
      <c r="D152" s="117" t="s">
        <v>31</v>
      </c>
      <c r="E152" s="117"/>
      <c r="F152" s="117"/>
      <c r="G152" s="110"/>
      <c r="H152" s="112"/>
    </row>
    <row r="153" spans="1:8" ht="15.95" customHeight="1">
      <c r="A153" s="98">
        <f t="shared" ref="A153" si="40">A151+1</f>
        <v>121</v>
      </c>
      <c r="B153" s="99" t="str">
        <f t="shared" ref="B153:B160" si="41">C18</f>
        <v>FK OŽĎANY</v>
      </c>
      <c r="C153" s="115" t="str">
        <f t="shared" ref="C153:C160" si="42">B18</f>
        <v>FK BÁTKA</v>
      </c>
      <c r="D153" s="100"/>
      <c r="E153" s="101" t="s">
        <v>0</v>
      </c>
      <c r="F153" s="102"/>
      <c r="G153" s="110"/>
      <c r="H153" s="111"/>
    </row>
    <row r="154" spans="1:8" ht="15.95" customHeight="1">
      <c r="A154" s="104">
        <f t="shared" ref="A154" si="43">A153+1</f>
        <v>122</v>
      </c>
      <c r="B154" s="105" t="str">
        <f t="shared" si="41"/>
        <v>FK RADNOVCE</v>
      </c>
      <c r="C154" s="116" t="str">
        <f t="shared" si="42"/>
        <v>FK RIMAVSKÁ SEČ</v>
      </c>
      <c r="D154" s="106"/>
      <c r="E154" s="107" t="s">
        <v>0</v>
      </c>
      <c r="F154" s="108"/>
      <c r="G154" s="110"/>
      <c r="H154" s="112"/>
    </row>
    <row r="155" spans="1:8" ht="15.95" customHeight="1">
      <c r="A155" s="98">
        <f t="shared" si="27"/>
        <v>123</v>
      </c>
      <c r="B155" s="99" t="str">
        <f t="shared" si="41"/>
        <v>FK VEĽKÝ BLH</v>
      </c>
      <c r="C155" s="115" t="str">
        <f t="shared" si="42"/>
        <v>FK SIRK</v>
      </c>
      <c r="D155" s="100"/>
      <c r="E155" s="101" t="s">
        <v>0</v>
      </c>
      <c r="F155" s="102"/>
      <c r="G155" s="110"/>
      <c r="H155" s="112"/>
    </row>
    <row r="156" spans="1:8" ht="15.95" customHeight="1">
      <c r="A156" s="104">
        <f t="shared" si="27"/>
        <v>124</v>
      </c>
      <c r="B156" s="105" t="str">
        <f t="shared" si="41"/>
        <v>voľno</v>
      </c>
      <c r="C156" s="116" t="str">
        <f t="shared" si="42"/>
        <v>FK VEĽKÉ TERIAKOVCE</v>
      </c>
      <c r="D156" s="106"/>
      <c r="E156" s="107" t="s">
        <v>0</v>
      </c>
      <c r="F156" s="108"/>
      <c r="G156" s="110"/>
      <c r="H156" s="112"/>
    </row>
    <row r="157" spans="1:8" ht="15.95" customHeight="1">
      <c r="A157" s="98">
        <f t="shared" si="27"/>
        <v>125</v>
      </c>
      <c r="B157" s="99" t="str">
        <f t="shared" si="41"/>
        <v>FK LUBENÍK</v>
      </c>
      <c r="C157" s="115" t="str">
        <f t="shared" si="42"/>
        <v>FK KLENOVEC</v>
      </c>
      <c r="D157" s="100"/>
      <c r="E157" s="101" t="s">
        <v>0</v>
      </c>
      <c r="F157" s="102"/>
      <c r="G157" s="114"/>
      <c r="H157" s="112"/>
    </row>
    <row r="158" spans="1:8" ht="15.95" customHeight="1">
      <c r="A158" s="104">
        <f t="shared" si="27"/>
        <v>126</v>
      </c>
      <c r="B158" s="105" t="str">
        <f t="shared" si="41"/>
        <v>FK GEMER</v>
      </c>
      <c r="C158" s="116" t="str">
        <f t="shared" si="42"/>
        <v>FK MURÁŇ</v>
      </c>
      <c r="D158" s="106"/>
      <c r="E158" s="107" t="s">
        <v>0</v>
      </c>
      <c r="F158" s="108"/>
      <c r="G158" s="110"/>
      <c r="H158" s="112"/>
    </row>
    <row r="159" spans="1:8" ht="15.95" customHeight="1">
      <c r="A159" s="98">
        <f t="shared" si="27"/>
        <v>127</v>
      </c>
      <c r="B159" s="99" t="str">
        <f t="shared" si="41"/>
        <v>FK REVÚČKA</v>
      </c>
      <c r="C159" s="115" t="str">
        <f t="shared" si="42"/>
        <v>FK KRÁĽ</v>
      </c>
      <c r="D159" s="100"/>
      <c r="E159" s="101" t="s">
        <v>0</v>
      </c>
      <c r="F159" s="102"/>
      <c r="G159" s="110"/>
      <c r="H159" s="112"/>
    </row>
    <row r="160" spans="1:8" ht="15.95" customHeight="1">
      <c r="A160" s="104">
        <f t="shared" si="27"/>
        <v>128</v>
      </c>
      <c r="B160" s="105" t="str">
        <f t="shared" si="41"/>
        <v>FK JELŠAVA</v>
      </c>
      <c r="C160" s="116" t="str">
        <f t="shared" si="42"/>
        <v>FK JESENSKÉ "B"</v>
      </c>
      <c r="D160" s="106"/>
      <c r="E160" s="107" t="s">
        <v>0</v>
      </c>
      <c r="F160" s="108"/>
      <c r="G160" s="110"/>
      <c r="H160" s="112"/>
    </row>
    <row r="161" spans="1:8" ht="15.95" customHeight="1">
      <c r="A161" s="94"/>
      <c r="B161" s="95" t="s">
        <v>25</v>
      </c>
      <c r="C161" s="96">
        <f>C152+7</f>
        <v>41966</v>
      </c>
      <c r="D161" s="117" t="s">
        <v>31</v>
      </c>
      <c r="E161" s="117"/>
      <c r="F161" s="117"/>
      <c r="G161" s="110"/>
      <c r="H161" s="111"/>
    </row>
    <row r="162" spans="1:8" ht="15.95" customHeight="1">
      <c r="A162" s="98">
        <f t="shared" ref="A162" si="44">A160+1</f>
        <v>129</v>
      </c>
      <c r="B162" s="99" t="str">
        <f t="shared" ref="B162:B169" si="45">C27</f>
        <v>FK JELŠAVA</v>
      </c>
      <c r="C162" s="115" t="str">
        <f t="shared" ref="C162:C169" si="46">B27</f>
        <v>FK OŽĎANY</v>
      </c>
      <c r="D162" s="100"/>
      <c r="E162" s="101" t="s">
        <v>0</v>
      </c>
      <c r="F162" s="102"/>
      <c r="G162" s="110"/>
      <c r="H162" s="112"/>
    </row>
    <row r="163" spans="1:8" ht="15.95" customHeight="1">
      <c r="A163" s="104">
        <f t="shared" ref="A163" si="47">A162+1</f>
        <v>130</v>
      </c>
      <c r="B163" s="105" t="str">
        <f t="shared" si="45"/>
        <v>FK JESENSKÉ "B"</v>
      </c>
      <c r="C163" s="116" t="str">
        <f t="shared" si="46"/>
        <v>FK REVÚČKA</v>
      </c>
      <c r="D163" s="106"/>
      <c r="E163" s="107" t="s">
        <v>0</v>
      </c>
      <c r="F163" s="108"/>
      <c r="G163" s="110"/>
      <c r="H163" s="112"/>
    </row>
    <row r="164" spans="1:8" ht="15.95" customHeight="1">
      <c r="A164" s="98">
        <f t="shared" si="27"/>
        <v>131</v>
      </c>
      <c r="B164" s="99" t="str">
        <f t="shared" si="45"/>
        <v>FK KRÁĽ</v>
      </c>
      <c r="C164" s="115" t="str">
        <f t="shared" si="46"/>
        <v>FK GEMER</v>
      </c>
      <c r="D164" s="100"/>
      <c r="E164" s="101" t="s">
        <v>0</v>
      </c>
      <c r="F164" s="102"/>
      <c r="G164" s="111"/>
      <c r="H164" s="112"/>
    </row>
    <row r="165" spans="1:8" ht="15.95" customHeight="1">
      <c r="A165" s="104">
        <f t="shared" si="27"/>
        <v>132</v>
      </c>
      <c r="B165" s="105" t="str">
        <f t="shared" si="45"/>
        <v>FK MURÁŇ</v>
      </c>
      <c r="C165" s="116" t="str">
        <f t="shared" si="46"/>
        <v>FK LUBENÍK</v>
      </c>
      <c r="D165" s="106"/>
      <c r="E165" s="107" t="s">
        <v>0</v>
      </c>
      <c r="F165" s="108"/>
      <c r="G165" s="110"/>
      <c r="H165" s="112"/>
    </row>
    <row r="166" spans="1:8" ht="15.95" customHeight="1">
      <c r="A166" s="98">
        <f t="shared" si="27"/>
        <v>133</v>
      </c>
      <c r="B166" s="99" t="str">
        <f t="shared" si="45"/>
        <v>FK KLENOVEC</v>
      </c>
      <c r="C166" s="115" t="str">
        <f t="shared" si="46"/>
        <v>voľno</v>
      </c>
      <c r="D166" s="100"/>
      <c r="E166" s="101" t="s">
        <v>0</v>
      </c>
      <c r="F166" s="102"/>
      <c r="G166" s="110"/>
      <c r="H166" s="112"/>
    </row>
    <row r="167" spans="1:8" ht="15.95" customHeight="1">
      <c r="A167" s="104">
        <f t="shared" si="27"/>
        <v>134</v>
      </c>
      <c r="B167" s="105" t="str">
        <f t="shared" si="45"/>
        <v>FK VEĽKÉ TERIAKOVCE</v>
      </c>
      <c r="C167" s="116" t="str">
        <f t="shared" si="46"/>
        <v>FK VEĽKÝ BLH</v>
      </c>
      <c r="D167" s="106"/>
      <c r="E167" s="107" t="s">
        <v>0</v>
      </c>
      <c r="F167" s="108"/>
      <c r="G167" s="110"/>
      <c r="H167" s="112"/>
    </row>
    <row r="168" spans="1:8" ht="15.95" customHeight="1">
      <c r="A168" s="98">
        <f t="shared" si="27"/>
        <v>135</v>
      </c>
      <c r="B168" s="99" t="str">
        <f t="shared" si="45"/>
        <v>FK SIRK</v>
      </c>
      <c r="C168" s="115" t="str">
        <f t="shared" si="46"/>
        <v>FK RADNOVCE</v>
      </c>
      <c r="D168" s="100"/>
      <c r="E168" s="101" t="s">
        <v>0</v>
      </c>
      <c r="F168" s="102"/>
      <c r="G168" s="110"/>
      <c r="H168" s="112"/>
    </row>
    <row r="169" spans="1:8" ht="15.95" customHeight="1">
      <c r="A169" s="104">
        <f t="shared" si="27"/>
        <v>136</v>
      </c>
      <c r="B169" s="105" t="str">
        <f t="shared" si="45"/>
        <v>FK RIMAVSKÁ SEČ</v>
      </c>
      <c r="C169" s="116" t="str">
        <f t="shared" si="46"/>
        <v>FK BÁTKA</v>
      </c>
      <c r="D169" s="106"/>
      <c r="E169" s="107" t="s">
        <v>0</v>
      </c>
      <c r="F169" s="108"/>
      <c r="G169" s="110"/>
      <c r="H169" s="111"/>
    </row>
    <row r="170" spans="1:8" ht="15.95" customHeight="1">
      <c r="A170" s="94"/>
      <c r="B170" s="95" t="s">
        <v>26</v>
      </c>
      <c r="C170" s="96">
        <f>C161+7</f>
        <v>41973</v>
      </c>
      <c r="D170" s="117" t="s">
        <v>31</v>
      </c>
      <c r="E170" s="117"/>
      <c r="F170" s="117"/>
      <c r="G170" s="110"/>
      <c r="H170" s="112"/>
    </row>
    <row r="171" spans="1:8" ht="15.95" customHeight="1">
      <c r="A171" s="98">
        <f t="shared" ref="A171" si="48">A169+1</f>
        <v>137</v>
      </c>
      <c r="B171" s="99" t="str">
        <f t="shared" ref="B171:B178" si="49">C36</f>
        <v>FK OŽĎANY</v>
      </c>
      <c r="C171" s="115" t="str">
        <f t="shared" ref="C171:C178" si="50">B36</f>
        <v>FK RIMAVSKÁ SEČ</v>
      </c>
      <c r="D171" s="100"/>
      <c r="E171" s="101" t="s">
        <v>0</v>
      </c>
      <c r="F171" s="102"/>
      <c r="G171" s="111"/>
      <c r="H171" s="112"/>
    </row>
    <row r="172" spans="1:8" ht="15.95" customHeight="1">
      <c r="A172" s="104">
        <f t="shared" ref="A172:A232" si="51">A171+1</f>
        <v>138</v>
      </c>
      <c r="B172" s="105" t="str">
        <f t="shared" si="49"/>
        <v>FK BÁTKA</v>
      </c>
      <c r="C172" s="116" t="str">
        <f t="shared" si="50"/>
        <v>FK SIRK</v>
      </c>
      <c r="D172" s="106"/>
      <c r="E172" s="107" t="s">
        <v>0</v>
      </c>
      <c r="F172" s="108"/>
      <c r="G172" s="110"/>
      <c r="H172" s="112"/>
    </row>
    <row r="173" spans="1:8" ht="15.95" customHeight="1">
      <c r="A173" s="98">
        <f t="shared" si="51"/>
        <v>139</v>
      </c>
      <c r="B173" s="99" t="str">
        <f t="shared" si="49"/>
        <v>FK RADNOVCE</v>
      </c>
      <c r="C173" s="115" t="str">
        <f t="shared" si="50"/>
        <v>FK VEĽKÉ TERIAKOVCE</v>
      </c>
      <c r="D173" s="100"/>
      <c r="E173" s="101" t="s">
        <v>0</v>
      </c>
      <c r="F173" s="102"/>
      <c r="G173" s="110"/>
      <c r="H173" s="112"/>
    </row>
    <row r="174" spans="1:8" ht="15.95" customHeight="1">
      <c r="A174" s="104">
        <f t="shared" si="51"/>
        <v>140</v>
      </c>
      <c r="B174" s="105" t="str">
        <f t="shared" si="49"/>
        <v>FK VEĽKÝ BLH</v>
      </c>
      <c r="C174" s="116" t="str">
        <f t="shared" si="50"/>
        <v>FK KLENOVEC</v>
      </c>
      <c r="D174" s="106"/>
      <c r="E174" s="107" t="s">
        <v>0</v>
      </c>
      <c r="F174" s="108"/>
      <c r="G174" s="110"/>
      <c r="H174" s="112"/>
    </row>
    <row r="175" spans="1:8" ht="15.95" customHeight="1">
      <c r="A175" s="98">
        <f t="shared" si="51"/>
        <v>141</v>
      </c>
      <c r="B175" s="99" t="str">
        <f t="shared" si="49"/>
        <v>voľno</v>
      </c>
      <c r="C175" s="115" t="str">
        <f t="shared" si="50"/>
        <v>FK MURÁŇ</v>
      </c>
      <c r="D175" s="100"/>
      <c r="E175" s="101" t="s">
        <v>0</v>
      </c>
      <c r="F175" s="102"/>
      <c r="G175" s="111"/>
      <c r="H175" s="112"/>
    </row>
    <row r="176" spans="1:8" ht="15.95" customHeight="1">
      <c r="A176" s="104">
        <f t="shared" si="51"/>
        <v>142</v>
      </c>
      <c r="B176" s="105" t="str">
        <f t="shared" si="49"/>
        <v>FK LUBENÍK</v>
      </c>
      <c r="C176" s="116" t="str">
        <f t="shared" si="50"/>
        <v>FK KRÁĽ</v>
      </c>
      <c r="D176" s="106"/>
      <c r="E176" s="107" t="s">
        <v>0</v>
      </c>
      <c r="F176" s="108"/>
      <c r="G176" s="110"/>
      <c r="H176" s="112"/>
    </row>
    <row r="177" spans="1:8" ht="15.95" customHeight="1">
      <c r="A177" s="98">
        <f t="shared" si="51"/>
        <v>143</v>
      </c>
      <c r="B177" s="99" t="str">
        <f t="shared" si="49"/>
        <v>FK GEMER</v>
      </c>
      <c r="C177" s="115" t="str">
        <f t="shared" si="50"/>
        <v>FK JESENSKÉ "B"</v>
      </c>
      <c r="D177" s="100"/>
      <c r="E177" s="101" t="s">
        <v>0</v>
      </c>
      <c r="F177" s="102"/>
      <c r="G177" s="110"/>
      <c r="H177" s="111"/>
    </row>
    <row r="178" spans="1:8" ht="15.95" customHeight="1">
      <c r="A178" s="104">
        <f t="shared" si="51"/>
        <v>144</v>
      </c>
      <c r="B178" s="105" t="str">
        <f t="shared" si="49"/>
        <v>FK REVÚČKA</v>
      </c>
      <c r="C178" s="116" t="str">
        <f t="shared" si="50"/>
        <v>FK JELŠAVA</v>
      </c>
      <c r="D178" s="106"/>
      <c r="E178" s="107" t="s">
        <v>0</v>
      </c>
      <c r="F178" s="108"/>
      <c r="G178" s="110"/>
      <c r="H178" s="112"/>
    </row>
    <row r="179" spans="1:8" ht="15.95" customHeight="1">
      <c r="A179" s="94"/>
      <c r="B179" s="95" t="s">
        <v>27</v>
      </c>
      <c r="C179" s="96">
        <f>C170+7</f>
        <v>41980</v>
      </c>
      <c r="D179" s="117" t="s">
        <v>31</v>
      </c>
      <c r="E179" s="117"/>
      <c r="F179" s="117"/>
      <c r="G179" s="110"/>
      <c r="H179" s="112"/>
    </row>
    <row r="180" spans="1:8" ht="15.95" customHeight="1">
      <c r="A180" s="98">
        <f t="shared" ref="A180" si="52">A178+1</f>
        <v>145</v>
      </c>
      <c r="B180" s="99" t="str">
        <f t="shared" ref="B180:B187" si="53">C45</f>
        <v>FK REVÚČKA</v>
      </c>
      <c r="C180" s="115" t="str">
        <f t="shared" ref="C180:C187" si="54">B45</f>
        <v>FK OŽĎANY</v>
      </c>
      <c r="D180" s="100"/>
      <c r="E180" s="101" t="s">
        <v>0</v>
      </c>
      <c r="F180" s="102"/>
      <c r="G180" s="110"/>
      <c r="H180" s="112"/>
    </row>
    <row r="181" spans="1:8" ht="15.95" customHeight="1">
      <c r="A181" s="104">
        <f t="shared" ref="A181" si="55">A180+1</f>
        <v>146</v>
      </c>
      <c r="B181" s="105" t="str">
        <f t="shared" si="53"/>
        <v>FK JELŠAVA</v>
      </c>
      <c r="C181" s="116" t="str">
        <f t="shared" si="54"/>
        <v>FK GEMER</v>
      </c>
      <c r="D181" s="106"/>
      <c r="E181" s="107" t="s">
        <v>0</v>
      </c>
      <c r="F181" s="108"/>
      <c r="G181" s="110"/>
      <c r="H181" s="112"/>
    </row>
    <row r="182" spans="1:8" ht="15.95" customHeight="1">
      <c r="A182" s="98">
        <f t="shared" si="51"/>
        <v>147</v>
      </c>
      <c r="B182" s="99" t="str">
        <f t="shared" si="53"/>
        <v>FK JESENSKÉ "B"</v>
      </c>
      <c r="C182" s="115" t="str">
        <f t="shared" si="54"/>
        <v>FK LUBENÍK</v>
      </c>
      <c r="D182" s="100"/>
      <c r="E182" s="101" t="s">
        <v>0</v>
      </c>
      <c r="F182" s="102"/>
      <c r="G182" s="110"/>
      <c r="H182" s="112"/>
    </row>
    <row r="183" spans="1:8" ht="15.95" customHeight="1">
      <c r="A183" s="104">
        <f t="shared" si="51"/>
        <v>148</v>
      </c>
      <c r="B183" s="105" t="str">
        <f t="shared" si="53"/>
        <v>FK KRÁĽ</v>
      </c>
      <c r="C183" s="116" t="str">
        <f t="shared" si="54"/>
        <v>voľno</v>
      </c>
      <c r="D183" s="106"/>
      <c r="E183" s="107" t="s">
        <v>0</v>
      </c>
      <c r="F183" s="108"/>
      <c r="G183" s="110"/>
      <c r="H183" s="112"/>
    </row>
    <row r="184" spans="1:8" ht="15.95" customHeight="1">
      <c r="A184" s="98">
        <f t="shared" si="51"/>
        <v>149</v>
      </c>
      <c r="B184" s="99" t="str">
        <f t="shared" si="53"/>
        <v>FK MURÁŇ</v>
      </c>
      <c r="C184" s="115" t="str">
        <f t="shared" si="54"/>
        <v>FK VEĽKÝ BLH</v>
      </c>
      <c r="D184" s="100"/>
      <c r="E184" s="101" t="s">
        <v>0</v>
      </c>
      <c r="F184" s="102"/>
      <c r="G184" s="110"/>
      <c r="H184" s="112"/>
    </row>
    <row r="185" spans="1:8" ht="15.95" customHeight="1">
      <c r="A185" s="104">
        <f t="shared" si="51"/>
        <v>150</v>
      </c>
      <c r="B185" s="105" t="str">
        <f t="shared" si="53"/>
        <v>FK KLENOVEC</v>
      </c>
      <c r="C185" s="116" t="str">
        <f t="shared" si="54"/>
        <v>FK RADNOVCE</v>
      </c>
      <c r="D185" s="106"/>
      <c r="E185" s="107" t="s">
        <v>0</v>
      </c>
      <c r="F185" s="108"/>
      <c r="G185" s="110"/>
      <c r="H185" s="111"/>
    </row>
    <row r="186" spans="1:8" ht="15.95" customHeight="1">
      <c r="A186" s="98">
        <f t="shared" si="51"/>
        <v>151</v>
      </c>
      <c r="B186" s="99" t="str">
        <f t="shared" si="53"/>
        <v>FK VEĽKÉ TERIAKOVCE</v>
      </c>
      <c r="C186" s="115" t="str">
        <f t="shared" si="54"/>
        <v>FK BÁTKA</v>
      </c>
      <c r="D186" s="100"/>
      <c r="E186" s="101" t="s">
        <v>0</v>
      </c>
      <c r="F186" s="102"/>
      <c r="G186" s="110"/>
      <c r="H186" s="112"/>
    </row>
    <row r="187" spans="1:8" ht="15.95" customHeight="1">
      <c r="A187" s="104">
        <f t="shared" si="51"/>
        <v>152</v>
      </c>
      <c r="B187" s="105" t="str">
        <f t="shared" si="53"/>
        <v>FK SIRK</v>
      </c>
      <c r="C187" s="116" t="str">
        <f t="shared" si="54"/>
        <v>FK RIMAVSKÁ SEČ</v>
      </c>
      <c r="D187" s="106"/>
      <c r="E187" s="107" t="s">
        <v>0</v>
      </c>
      <c r="F187" s="108"/>
      <c r="G187" s="110"/>
      <c r="H187" s="112"/>
    </row>
    <row r="188" spans="1:8" ht="15.95" customHeight="1">
      <c r="A188" s="94"/>
      <c r="B188" s="95" t="s">
        <v>28</v>
      </c>
      <c r="C188" s="96">
        <f>C179+7</f>
        <v>41987</v>
      </c>
      <c r="D188" s="117" t="s">
        <v>31</v>
      </c>
      <c r="E188" s="117"/>
      <c r="F188" s="117"/>
      <c r="G188" s="110"/>
      <c r="H188" s="112"/>
    </row>
    <row r="189" spans="1:8" ht="15.95" customHeight="1">
      <c r="A189" s="98">
        <f t="shared" ref="A189" si="56">A187+1</f>
        <v>153</v>
      </c>
      <c r="B189" s="99" t="str">
        <f t="shared" ref="B189:B196" si="57">C54</f>
        <v>FK OŽĎANY</v>
      </c>
      <c r="C189" s="115" t="str">
        <f t="shared" ref="C189:C196" si="58">B54</f>
        <v>FK SIRK</v>
      </c>
      <c r="D189" s="100"/>
      <c r="E189" s="101" t="s">
        <v>0</v>
      </c>
      <c r="F189" s="102"/>
      <c r="G189" s="110"/>
      <c r="H189" s="112"/>
    </row>
    <row r="190" spans="1:8" ht="15.95" customHeight="1">
      <c r="A190" s="104">
        <f t="shared" ref="A190" si="59">A189+1</f>
        <v>154</v>
      </c>
      <c r="B190" s="105" t="str">
        <f t="shared" si="57"/>
        <v>FK RIMAVSKÁ SEČ</v>
      </c>
      <c r="C190" s="116" t="str">
        <f t="shared" si="58"/>
        <v>FK VEĽKÉ TERIAKOVCE</v>
      </c>
      <c r="D190" s="106"/>
      <c r="E190" s="107" t="s">
        <v>0</v>
      </c>
      <c r="F190" s="108"/>
      <c r="G190" s="110"/>
      <c r="H190" s="112"/>
    </row>
    <row r="191" spans="1:8" ht="15.95" customHeight="1">
      <c r="A191" s="98">
        <f t="shared" si="51"/>
        <v>155</v>
      </c>
      <c r="B191" s="99" t="str">
        <f t="shared" si="57"/>
        <v>FK BÁTKA</v>
      </c>
      <c r="C191" s="115" t="str">
        <f t="shared" si="58"/>
        <v>FK KLENOVEC</v>
      </c>
      <c r="D191" s="100"/>
      <c r="E191" s="101" t="s">
        <v>0</v>
      </c>
      <c r="F191" s="102"/>
      <c r="G191" s="110"/>
      <c r="H191" s="112"/>
    </row>
    <row r="192" spans="1:8" ht="15.95" customHeight="1">
      <c r="A192" s="104">
        <f t="shared" si="51"/>
        <v>156</v>
      </c>
      <c r="B192" s="105" t="str">
        <f t="shared" si="57"/>
        <v>FK RADNOVCE</v>
      </c>
      <c r="C192" s="116" t="str">
        <f t="shared" si="58"/>
        <v>FK MURÁŇ</v>
      </c>
      <c r="D192" s="106"/>
      <c r="E192" s="107" t="s">
        <v>0</v>
      </c>
      <c r="F192" s="108"/>
      <c r="G192" s="110"/>
      <c r="H192" s="112"/>
    </row>
    <row r="193" spans="1:8" ht="15.95" customHeight="1">
      <c r="A193" s="98">
        <f t="shared" si="51"/>
        <v>157</v>
      </c>
      <c r="B193" s="99" t="str">
        <f t="shared" si="57"/>
        <v>FK VEĽKÝ BLH</v>
      </c>
      <c r="C193" s="115" t="str">
        <f t="shared" si="58"/>
        <v>FK KRÁĽ</v>
      </c>
      <c r="D193" s="100"/>
      <c r="E193" s="101" t="s">
        <v>0</v>
      </c>
      <c r="F193" s="102"/>
      <c r="G193" s="110"/>
      <c r="H193" s="111"/>
    </row>
    <row r="194" spans="1:8" ht="15.95" customHeight="1">
      <c r="A194" s="104">
        <f t="shared" si="51"/>
        <v>158</v>
      </c>
      <c r="B194" s="105" t="str">
        <f t="shared" si="57"/>
        <v>voľno</v>
      </c>
      <c r="C194" s="116" t="str">
        <f t="shared" si="58"/>
        <v>FK JESENSKÉ "B"</v>
      </c>
      <c r="D194" s="106"/>
      <c r="E194" s="107" t="s">
        <v>0</v>
      </c>
      <c r="F194" s="108"/>
      <c r="G194" s="110"/>
      <c r="H194" s="112"/>
    </row>
    <row r="195" spans="1:8" ht="15.95" customHeight="1">
      <c r="A195" s="98">
        <f t="shared" si="51"/>
        <v>159</v>
      </c>
      <c r="B195" s="99" t="str">
        <f t="shared" si="57"/>
        <v>FK LUBENÍK</v>
      </c>
      <c r="C195" s="115" t="str">
        <f t="shared" si="58"/>
        <v>FK JELŠAVA</v>
      </c>
      <c r="D195" s="100"/>
      <c r="E195" s="101" t="s">
        <v>0</v>
      </c>
      <c r="F195" s="102"/>
      <c r="G195" s="110"/>
      <c r="H195" s="112"/>
    </row>
    <row r="196" spans="1:8" ht="15.95" customHeight="1">
      <c r="A196" s="104">
        <f t="shared" si="51"/>
        <v>160</v>
      </c>
      <c r="B196" s="105" t="str">
        <f t="shared" si="57"/>
        <v>FK GEMER</v>
      </c>
      <c r="C196" s="116" t="str">
        <f t="shared" si="58"/>
        <v>FK REVÚČKA</v>
      </c>
      <c r="D196" s="106"/>
      <c r="E196" s="107" t="s">
        <v>0</v>
      </c>
      <c r="F196" s="108"/>
      <c r="G196" s="110"/>
      <c r="H196" s="112"/>
    </row>
    <row r="197" spans="1:8" ht="15.95" customHeight="1">
      <c r="A197" s="94"/>
      <c r="B197" s="95" t="s">
        <v>29</v>
      </c>
      <c r="C197" s="96">
        <f>C188+7</f>
        <v>41994</v>
      </c>
      <c r="D197" s="117" t="s">
        <v>31</v>
      </c>
      <c r="E197" s="117"/>
      <c r="F197" s="117"/>
      <c r="G197" s="110"/>
      <c r="H197" s="112"/>
    </row>
    <row r="198" spans="1:8" ht="15.95" customHeight="1">
      <c r="A198" s="98">
        <f t="shared" ref="A198" si="60">A196+1</f>
        <v>161</v>
      </c>
      <c r="B198" s="99" t="str">
        <f t="shared" ref="B198:B205" si="61">C63</f>
        <v>FK GEMER</v>
      </c>
      <c r="C198" s="115" t="str">
        <f t="shared" ref="C198:C205" si="62">B63</f>
        <v>FK OŽĎANY</v>
      </c>
      <c r="D198" s="100"/>
      <c r="E198" s="101" t="s">
        <v>0</v>
      </c>
      <c r="F198" s="102"/>
      <c r="G198" s="110"/>
      <c r="H198" s="112"/>
    </row>
    <row r="199" spans="1:8" ht="15.95" customHeight="1">
      <c r="A199" s="104">
        <f t="shared" ref="A199" si="63">A198+1</f>
        <v>162</v>
      </c>
      <c r="B199" s="105" t="str">
        <f t="shared" si="61"/>
        <v>FK REVÚČKA</v>
      </c>
      <c r="C199" s="116" t="str">
        <f t="shared" si="62"/>
        <v>FK LUBENÍK</v>
      </c>
      <c r="D199" s="106"/>
      <c r="E199" s="107" t="s">
        <v>0</v>
      </c>
      <c r="F199" s="108"/>
      <c r="G199" s="110"/>
      <c r="H199" s="112"/>
    </row>
    <row r="200" spans="1:8" ht="15.95" customHeight="1">
      <c r="A200" s="98">
        <f t="shared" si="51"/>
        <v>163</v>
      </c>
      <c r="B200" s="99" t="str">
        <f t="shared" si="61"/>
        <v>FK JELŠAVA</v>
      </c>
      <c r="C200" s="115" t="str">
        <f t="shared" si="62"/>
        <v>voľno</v>
      </c>
      <c r="D200" s="100"/>
      <c r="E200" s="101" t="s">
        <v>0</v>
      </c>
      <c r="F200" s="102"/>
      <c r="G200" s="110"/>
      <c r="H200" s="112"/>
    </row>
    <row r="201" spans="1:8" ht="15.95" customHeight="1">
      <c r="A201" s="104">
        <f t="shared" si="51"/>
        <v>164</v>
      </c>
      <c r="B201" s="105" t="str">
        <f t="shared" si="61"/>
        <v>FK JESENSKÉ "B"</v>
      </c>
      <c r="C201" s="116" t="str">
        <f t="shared" si="62"/>
        <v>FK VEĽKÝ BLH</v>
      </c>
      <c r="D201" s="106"/>
      <c r="E201" s="107" t="s">
        <v>0</v>
      </c>
      <c r="F201" s="108"/>
      <c r="G201" s="110"/>
      <c r="H201" s="111"/>
    </row>
    <row r="202" spans="1:8" ht="15.95" customHeight="1">
      <c r="A202" s="98">
        <f t="shared" si="51"/>
        <v>165</v>
      </c>
      <c r="B202" s="99" t="str">
        <f t="shared" si="61"/>
        <v>FK KRÁĽ</v>
      </c>
      <c r="C202" s="115" t="str">
        <f t="shared" si="62"/>
        <v>FK RADNOVCE</v>
      </c>
      <c r="D202" s="100"/>
      <c r="E202" s="101" t="s">
        <v>0</v>
      </c>
      <c r="F202" s="102"/>
      <c r="G202" s="110"/>
      <c r="H202" s="112"/>
    </row>
    <row r="203" spans="1:8" ht="15.95" customHeight="1">
      <c r="A203" s="104">
        <f t="shared" si="51"/>
        <v>166</v>
      </c>
      <c r="B203" s="105" t="str">
        <f t="shared" si="61"/>
        <v>FK MURÁŇ</v>
      </c>
      <c r="C203" s="116" t="str">
        <f t="shared" si="62"/>
        <v>FK BÁTKA</v>
      </c>
      <c r="D203" s="106"/>
      <c r="E203" s="107" t="s">
        <v>0</v>
      </c>
      <c r="F203" s="108"/>
      <c r="G203" s="110"/>
      <c r="H203" s="112"/>
    </row>
    <row r="204" spans="1:8" ht="15.95" customHeight="1">
      <c r="A204" s="98">
        <f t="shared" si="51"/>
        <v>167</v>
      </c>
      <c r="B204" s="99" t="str">
        <f t="shared" si="61"/>
        <v>FK KLENOVEC</v>
      </c>
      <c r="C204" s="115" t="str">
        <f t="shared" si="62"/>
        <v>FK RIMAVSKÁ SEČ</v>
      </c>
      <c r="D204" s="100"/>
      <c r="E204" s="101" t="s">
        <v>0</v>
      </c>
      <c r="F204" s="102"/>
      <c r="G204" s="110"/>
      <c r="H204" s="112"/>
    </row>
    <row r="205" spans="1:8" ht="15.95" customHeight="1">
      <c r="A205" s="104">
        <f t="shared" si="51"/>
        <v>168</v>
      </c>
      <c r="B205" s="105" t="str">
        <f t="shared" si="61"/>
        <v>FK VEĽKÉ TERIAKOVCE</v>
      </c>
      <c r="C205" s="116" t="str">
        <f t="shared" si="62"/>
        <v>FK SIRK</v>
      </c>
      <c r="D205" s="106"/>
      <c r="E205" s="107" t="s">
        <v>0</v>
      </c>
      <c r="F205" s="108"/>
      <c r="G205" s="110"/>
      <c r="H205" s="112"/>
    </row>
    <row r="206" spans="1:8" ht="15.95" customHeight="1">
      <c r="A206" s="94"/>
      <c r="B206" s="95" t="s">
        <v>30</v>
      </c>
      <c r="C206" s="96">
        <f>C197+7</f>
        <v>42001</v>
      </c>
      <c r="D206" s="117" t="s">
        <v>31</v>
      </c>
      <c r="E206" s="117"/>
      <c r="F206" s="117"/>
      <c r="G206" s="110"/>
      <c r="H206" s="112"/>
    </row>
    <row r="207" spans="1:8" ht="15.95" customHeight="1">
      <c r="A207" s="98">
        <f t="shared" ref="A207" si="64">A205+1</f>
        <v>169</v>
      </c>
      <c r="B207" s="99" t="str">
        <f t="shared" ref="B207:B214" si="65">C72</f>
        <v>FK OŽĎANY</v>
      </c>
      <c r="C207" s="115" t="str">
        <f t="shared" ref="C207:C214" si="66">B72</f>
        <v>FK VEĽKÉ TERIAKOVCE</v>
      </c>
      <c r="D207" s="100"/>
      <c r="E207" s="101" t="s">
        <v>0</v>
      </c>
      <c r="F207" s="102"/>
      <c r="G207" s="110"/>
      <c r="H207" s="112"/>
    </row>
    <row r="208" spans="1:8" ht="15.95" customHeight="1">
      <c r="A208" s="104">
        <f t="shared" ref="A208" si="67">A207+1</f>
        <v>170</v>
      </c>
      <c r="B208" s="105" t="str">
        <f t="shared" si="65"/>
        <v>FK SIRK</v>
      </c>
      <c r="C208" s="116" t="str">
        <f t="shared" si="66"/>
        <v>FK KLENOVEC</v>
      </c>
      <c r="D208" s="106"/>
      <c r="E208" s="107" t="s">
        <v>0</v>
      </c>
      <c r="F208" s="108"/>
      <c r="G208" s="110"/>
      <c r="H208" s="112"/>
    </row>
    <row r="209" spans="1:8" ht="15.95" customHeight="1">
      <c r="A209" s="98">
        <f t="shared" si="51"/>
        <v>171</v>
      </c>
      <c r="B209" s="99" t="str">
        <f t="shared" si="65"/>
        <v>FK RIMAVSKÁ SEČ</v>
      </c>
      <c r="C209" s="115" t="str">
        <f t="shared" si="66"/>
        <v>FK MURÁŇ</v>
      </c>
      <c r="D209" s="100"/>
      <c r="E209" s="101" t="s">
        <v>0</v>
      </c>
      <c r="F209" s="102"/>
      <c r="G209" s="110"/>
      <c r="H209" s="111"/>
    </row>
    <row r="210" spans="1:8" ht="15.95" customHeight="1">
      <c r="A210" s="104">
        <f t="shared" si="51"/>
        <v>172</v>
      </c>
      <c r="B210" s="105" t="str">
        <f t="shared" si="65"/>
        <v>FK BÁTKA</v>
      </c>
      <c r="C210" s="116" t="str">
        <f t="shared" si="66"/>
        <v>FK KRÁĽ</v>
      </c>
      <c r="D210" s="106"/>
      <c r="E210" s="107" t="s">
        <v>0</v>
      </c>
      <c r="F210" s="108"/>
      <c r="G210" s="110"/>
      <c r="H210" s="112"/>
    </row>
    <row r="211" spans="1:8" ht="15.95" customHeight="1">
      <c r="A211" s="98">
        <f t="shared" si="51"/>
        <v>173</v>
      </c>
      <c r="B211" s="99" t="str">
        <f t="shared" si="65"/>
        <v>FK RADNOVCE</v>
      </c>
      <c r="C211" s="115" t="str">
        <f t="shared" si="66"/>
        <v>FK JESENSKÉ "B"</v>
      </c>
      <c r="D211" s="100"/>
      <c r="E211" s="101" t="s">
        <v>0</v>
      </c>
      <c r="F211" s="102"/>
      <c r="G211" s="110"/>
      <c r="H211" s="112"/>
    </row>
    <row r="212" spans="1:8" ht="15.95" customHeight="1">
      <c r="A212" s="104">
        <f t="shared" si="51"/>
        <v>174</v>
      </c>
      <c r="B212" s="105" t="str">
        <f t="shared" si="65"/>
        <v>FK VEĽKÝ BLH</v>
      </c>
      <c r="C212" s="116" t="str">
        <f t="shared" si="66"/>
        <v>FK JELŠAVA</v>
      </c>
      <c r="D212" s="106"/>
      <c r="E212" s="107" t="s">
        <v>0</v>
      </c>
      <c r="F212" s="108"/>
      <c r="G212" s="110"/>
      <c r="H212" s="112"/>
    </row>
    <row r="213" spans="1:8" ht="15.95" customHeight="1">
      <c r="A213" s="98">
        <f t="shared" si="51"/>
        <v>175</v>
      </c>
      <c r="B213" s="99" t="str">
        <f t="shared" si="65"/>
        <v>voľno</v>
      </c>
      <c r="C213" s="115" t="str">
        <f t="shared" si="66"/>
        <v>FK REVÚČKA</v>
      </c>
      <c r="D213" s="100"/>
      <c r="E213" s="101" t="s">
        <v>0</v>
      </c>
      <c r="F213" s="102"/>
      <c r="G213" s="110"/>
      <c r="H213" s="112"/>
    </row>
    <row r="214" spans="1:8" ht="15.95" customHeight="1">
      <c r="A214" s="104">
        <f t="shared" si="51"/>
        <v>176</v>
      </c>
      <c r="B214" s="105" t="str">
        <f t="shared" si="65"/>
        <v>FK LUBENÍK</v>
      </c>
      <c r="C214" s="116" t="str">
        <f t="shared" si="66"/>
        <v>FK GEMER</v>
      </c>
      <c r="D214" s="106"/>
      <c r="E214" s="107" t="s">
        <v>0</v>
      </c>
      <c r="F214" s="108"/>
      <c r="G214" s="110"/>
      <c r="H214" s="112"/>
    </row>
    <row r="215" spans="1:8" ht="15.95" customHeight="1">
      <c r="A215" s="94"/>
      <c r="B215" s="95" t="s">
        <v>38</v>
      </c>
      <c r="C215" s="96">
        <f>C206+7</f>
        <v>42008</v>
      </c>
      <c r="D215" s="117" t="s">
        <v>31</v>
      </c>
      <c r="E215" s="117"/>
      <c r="F215" s="117"/>
    </row>
    <row r="216" spans="1:8" ht="15.95" customHeight="1">
      <c r="A216" s="98">
        <f t="shared" ref="A216" si="68">A214+1</f>
        <v>177</v>
      </c>
      <c r="B216" s="99" t="str">
        <f t="shared" ref="B216:B223" si="69">C81</f>
        <v>FK LUBENÍK</v>
      </c>
      <c r="C216" s="115" t="str">
        <f t="shared" ref="C216:C223" si="70">B81</f>
        <v>FK OŽĎANY</v>
      </c>
      <c r="D216" s="100"/>
      <c r="E216" s="101" t="s">
        <v>0</v>
      </c>
      <c r="F216" s="102"/>
    </row>
    <row r="217" spans="1:8" ht="15.95" customHeight="1">
      <c r="A217" s="104">
        <f t="shared" ref="A217" si="71">A216+1</f>
        <v>178</v>
      </c>
      <c r="B217" s="105" t="str">
        <f t="shared" si="69"/>
        <v>FK GEMER</v>
      </c>
      <c r="C217" s="116" t="str">
        <f t="shared" si="70"/>
        <v>voľno</v>
      </c>
      <c r="D217" s="106"/>
      <c r="E217" s="107" t="s">
        <v>0</v>
      </c>
      <c r="F217" s="108"/>
      <c r="H217" s="111"/>
    </row>
    <row r="218" spans="1:8" ht="15.95" customHeight="1">
      <c r="A218" s="98">
        <f t="shared" si="51"/>
        <v>179</v>
      </c>
      <c r="B218" s="99" t="str">
        <f t="shared" si="69"/>
        <v>FK REVÚČKA</v>
      </c>
      <c r="C218" s="115" t="str">
        <f t="shared" si="70"/>
        <v>FK VEĽKÝ BLH</v>
      </c>
      <c r="D218" s="100"/>
      <c r="E218" s="101" t="s">
        <v>0</v>
      </c>
      <c r="F218" s="102"/>
    </row>
    <row r="219" spans="1:8" ht="15.95" customHeight="1">
      <c r="A219" s="104">
        <f t="shared" si="51"/>
        <v>180</v>
      </c>
      <c r="B219" s="105" t="str">
        <f t="shared" si="69"/>
        <v>FK JELŠAVA</v>
      </c>
      <c r="C219" s="116" t="str">
        <f t="shared" si="70"/>
        <v>FK RADNOVCE</v>
      </c>
      <c r="D219" s="106"/>
      <c r="E219" s="107" t="s">
        <v>0</v>
      </c>
      <c r="F219" s="108"/>
    </row>
    <row r="220" spans="1:8" ht="15.95" customHeight="1">
      <c r="A220" s="98">
        <f t="shared" si="51"/>
        <v>181</v>
      </c>
      <c r="B220" s="99" t="str">
        <f t="shared" si="69"/>
        <v>FK JESENSKÉ "B"</v>
      </c>
      <c r="C220" s="115" t="str">
        <f t="shared" si="70"/>
        <v>FK BÁTKA</v>
      </c>
      <c r="D220" s="100"/>
      <c r="E220" s="101" t="s">
        <v>0</v>
      </c>
      <c r="F220" s="102"/>
    </row>
    <row r="221" spans="1:8" ht="15.95" customHeight="1">
      <c r="A221" s="104">
        <f t="shared" si="51"/>
        <v>182</v>
      </c>
      <c r="B221" s="105" t="str">
        <f t="shared" si="69"/>
        <v>FK KRÁĽ</v>
      </c>
      <c r="C221" s="116" t="str">
        <f t="shared" si="70"/>
        <v>FK RIMAVSKÁ SEČ</v>
      </c>
      <c r="D221" s="106"/>
      <c r="E221" s="107" t="s">
        <v>0</v>
      </c>
      <c r="F221" s="108"/>
    </row>
    <row r="222" spans="1:8" ht="15.95" customHeight="1">
      <c r="A222" s="98">
        <f t="shared" si="51"/>
        <v>183</v>
      </c>
      <c r="B222" s="99" t="str">
        <f t="shared" si="69"/>
        <v>FK MURÁŇ</v>
      </c>
      <c r="C222" s="115" t="str">
        <f t="shared" si="70"/>
        <v>FK SIRK</v>
      </c>
      <c r="D222" s="100"/>
      <c r="E222" s="101" t="s">
        <v>0</v>
      </c>
      <c r="F222" s="102"/>
    </row>
    <row r="223" spans="1:8" ht="15.95" customHeight="1">
      <c r="A223" s="104">
        <f t="shared" si="51"/>
        <v>184</v>
      </c>
      <c r="B223" s="105" t="str">
        <f t="shared" si="69"/>
        <v>FK KLENOVEC</v>
      </c>
      <c r="C223" s="116" t="str">
        <f t="shared" si="70"/>
        <v>FK VEĽKÉ TERIAKOVCE</v>
      </c>
      <c r="D223" s="106"/>
      <c r="E223" s="107" t="s">
        <v>0</v>
      </c>
      <c r="F223" s="108"/>
    </row>
    <row r="224" spans="1:8" ht="15.95" customHeight="1">
      <c r="A224" s="94"/>
      <c r="B224" s="95" t="s">
        <v>36</v>
      </c>
      <c r="C224" s="96">
        <f>C215+7</f>
        <v>42015</v>
      </c>
      <c r="D224" s="117" t="s">
        <v>31</v>
      </c>
      <c r="E224" s="117"/>
      <c r="F224" s="117"/>
    </row>
    <row r="225" spans="1:8">
      <c r="A225" s="98">
        <f t="shared" ref="A225" si="72">A223+1</f>
        <v>185</v>
      </c>
      <c r="B225" s="99" t="str">
        <f t="shared" ref="B225:B232" si="73">C90</f>
        <v>FK OŽĎANY</v>
      </c>
      <c r="C225" s="115" t="str">
        <f t="shared" ref="C225:C232" si="74">B90</f>
        <v>FK KLENOVEC</v>
      </c>
      <c r="D225" s="100"/>
      <c r="E225" s="101" t="s">
        <v>0</v>
      </c>
      <c r="F225" s="102"/>
      <c r="H225" s="111"/>
    </row>
    <row r="226" spans="1:8">
      <c r="A226" s="104">
        <f t="shared" ref="A226" si="75">A225+1</f>
        <v>186</v>
      </c>
      <c r="B226" s="105" t="str">
        <f t="shared" si="73"/>
        <v>FK VEĽKÉ TERIAKOVCE</v>
      </c>
      <c r="C226" s="116" t="str">
        <f t="shared" si="74"/>
        <v>FK MURÁŇ</v>
      </c>
      <c r="D226" s="106"/>
      <c r="E226" s="107" t="s">
        <v>0</v>
      </c>
      <c r="F226" s="108"/>
    </row>
    <row r="227" spans="1:8">
      <c r="A227" s="98">
        <f t="shared" si="51"/>
        <v>187</v>
      </c>
      <c r="B227" s="99" t="str">
        <f t="shared" si="73"/>
        <v>FK SIRK</v>
      </c>
      <c r="C227" s="115" t="str">
        <f t="shared" si="74"/>
        <v>FK KRÁĽ</v>
      </c>
      <c r="D227" s="100"/>
      <c r="E227" s="101" t="s">
        <v>0</v>
      </c>
      <c r="F227" s="102"/>
    </row>
    <row r="228" spans="1:8">
      <c r="A228" s="104">
        <f t="shared" si="51"/>
        <v>188</v>
      </c>
      <c r="B228" s="105" t="str">
        <f t="shared" si="73"/>
        <v>FK RIMAVSKÁ SEČ</v>
      </c>
      <c r="C228" s="116" t="str">
        <f t="shared" si="74"/>
        <v>FK JESENSKÉ "B"</v>
      </c>
      <c r="D228" s="106"/>
      <c r="E228" s="107" t="s">
        <v>0</v>
      </c>
      <c r="F228" s="108"/>
    </row>
    <row r="229" spans="1:8">
      <c r="A229" s="98">
        <f t="shared" si="51"/>
        <v>189</v>
      </c>
      <c r="B229" s="99" t="str">
        <f t="shared" si="73"/>
        <v>FK BÁTKA</v>
      </c>
      <c r="C229" s="115" t="str">
        <f t="shared" si="74"/>
        <v>FK JELŠAVA</v>
      </c>
      <c r="D229" s="100"/>
      <c r="E229" s="101" t="s">
        <v>0</v>
      </c>
      <c r="F229" s="102"/>
    </row>
    <row r="230" spans="1:8">
      <c r="A230" s="104">
        <f t="shared" si="51"/>
        <v>190</v>
      </c>
      <c r="B230" s="105" t="str">
        <f t="shared" si="73"/>
        <v>FK RADNOVCE</v>
      </c>
      <c r="C230" s="116" t="str">
        <f t="shared" si="74"/>
        <v>FK REVÚČKA</v>
      </c>
      <c r="D230" s="106"/>
      <c r="E230" s="107" t="s">
        <v>0</v>
      </c>
      <c r="F230" s="108"/>
    </row>
    <row r="231" spans="1:8">
      <c r="A231" s="98">
        <f t="shared" si="51"/>
        <v>191</v>
      </c>
      <c r="B231" s="99" t="str">
        <f t="shared" si="73"/>
        <v>FK VEĽKÝ BLH</v>
      </c>
      <c r="C231" s="115" t="str">
        <f t="shared" si="74"/>
        <v>FK GEMER</v>
      </c>
      <c r="D231" s="100"/>
      <c r="E231" s="101" t="s">
        <v>0</v>
      </c>
      <c r="F231" s="102"/>
    </row>
    <row r="232" spans="1:8">
      <c r="A232" s="104">
        <f t="shared" si="51"/>
        <v>192</v>
      </c>
      <c r="B232" s="105" t="str">
        <f t="shared" si="73"/>
        <v>voľno</v>
      </c>
      <c r="C232" s="116" t="str">
        <f t="shared" si="74"/>
        <v>FK LUBENÍK</v>
      </c>
      <c r="D232" s="106"/>
      <c r="E232" s="107" t="s">
        <v>0</v>
      </c>
      <c r="F232" s="108"/>
    </row>
    <row r="233" spans="1:8">
      <c r="A233" s="94"/>
      <c r="B233" s="95" t="s">
        <v>37</v>
      </c>
      <c r="C233" s="96">
        <f>C224+7</f>
        <v>42022</v>
      </c>
      <c r="D233" s="117" t="s">
        <v>31</v>
      </c>
      <c r="E233" s="117"/>
      <c r="F233" s="117"/>
    </row>
    <row r="234" spans="1:8">
      <c r="A234" s="98">
        <f t="shared" ref="A234" si="76">A232+1</f>
        <v>193</v>
      </c>
      <c r="B234" s="99" t="str">
        <f t="shared" ref="B234:B241" si="77">C99</f>
        <v>voľno</v>
      </c>
      <c r="C234" s="115" t="str">
        <f t="shared" ref="C234:C241" si="78">B99</f>
        <v>FK OŽĎANY</v>
      </c>
      <c r="D234" s="100"/>
      <c r="E234" s="101" t="s">
        <v>0</v>
      </c>
      <c r="F234" s="102"/>
    </row>
    <row r="235" spans="1:8">
      <c r="A235" s="104">
        <f t="shared" ref="A235:A286" si="79">A234+1</f>
        <v>194</v>
      </c>
      <c r="B235" s="105" t="str">
        <f t="shared" si="77"/>
        <v>FK LUBENÍK</v>
      </c>
      <c r="C235" s="116" t="str">
        <f t="shared" si="78"/>
        <v>FK VEĽKÝ BLH</v>
      </c>
      <c r="D235" s="106"/>
      <c r="E235" s="107" t="s">
        <v>0</v>
      </c>
      <c r="F235" s="108"/>
    </row>
    <row r="236" spans="1:8">
      <c r="A236" s="98">
        <f t="shared" si="79"/>
        <v>195</v>
      </c>
      <c r="B236" s="99" t="str">
        <f t="shared" si="77"/>
        <v>FK GEMER</v>
      </c>
      <c r="C236" s="115" t="str">
        <f t="shared" si="78"/>
        <v>FK RADNOVCE</v>
      </c>
      <c r="D236" s="100"/>
      <c r="E236" s="101" t="s">
        <v>0</v>
      </c>
      <c r="F236" s="102"/>
    </row>
    <row r="237" spans="1:8">
      <c r="A237" s="104">
        <f t="shared" si="79"/>
        <v>196</v>
      </c>
      <c r="B237" s="105" t="str">
        <f t="shared" si="77"/>
        <v>FK REVÚČKA</v>
      </c>
      <c r="C237" s="116" t="str">
        <f t="shared" si="78"/>
        <v>FK BÁTKA</v>
      </c>
      <c r="D237" s="106"/>
      <c r="E237" s="107" t="s">
        <v>0</v>
      </c>
      <c r="F237" s="108"/>
    </row>
    <row r="238" spans="1:8">
      <c r="A238" s="98">
        <f t="shared" si="79"/>
        <v>197</v>
      </c>
      <c r="B238" s="99" t="str">
        <f t="shared" si="77"/>
        <v>FK JELŠAVA</v>
      </c>
      <c r="C238" s="115" t="str">
        <f t="shared" si="78"/>
        <v>FK RIMAVSKÁ SEČ</v>
      </c>
      <c r="D238" s="100"/>
      <c r="E238" s="101" t="s">
        <v>0</v>
      </c>
      <c r="F238" s="102"/>
    </row>
    <row r="239" spans="1:8">
      <c r="A239" s="104">
        <f t="shared" si="79"/>
        <v>198</v>
      </c>
      <c r="B239" s="105" t="str">
        <f t="shared" si="77"/>
        <v>FK JESENSKÉ "B"</v>
      </c>
      <c r="C239" s="116" t="str">
        <f t="shared" si="78"/>
        <v>FK SIRK</v>
      </c>
      <c r="D239" s="106"/>
      <c r="E239" s="107" t="s">
        <v>0</v>
      </c>
      <c r="F239" s="108"/>
    </row>
    <row r="240" spans="1:8">
      <c r="A240" s="98">
        <f t="shared" si="79"/>
        <v>199</v>
      </c>
      <c r="B240" s="99" t="str">
        <f t="shared" si="77"/>
        <v>FK KRÁĽ</v>
      </c>
      <c r="C240" s="115" t="str">
        <f t="shared" si="78"/>
        <v>FK VEĽKÉ TERIAKOVCE</v>
      </c>
      <c r="D240" s="100"/>
      <c r="E240" s="101" t="s">
        <v>0</v>
      </c>
      <c r="F240" s="102"/>
    </row>
    <row r="241" spans="1:6">
      <c r="A241" s="104">
        <f t="shared" si="79"/>
        <v>200</v>
      </c>
      <c r="B241" s="105" t="str">
        <f t="shared" si="77"/>
        <v>FK MURÁŇ</v>
      </c>
      <c r="C241" s="116" t="str">
        <f t="shared" si="78"/>
        <v>FK KLENOVEC</v>
      </c>
      <c r="D241" s="106"/>
      <c r="E241" s="107" t="s">
        <v>0</v>
      </c>
      <c r="F241" s="108"/>
    </row>
    <row r="242" spans="1:6">
      <c r="A242" s="94"/>
      <c r="B242" s="95" t="s">
        <v>35</v>
      </c>
      <c r="C242" s="96">
        <f>C233+7</f>
        <v>42029</v>
      </c>
      <c r="D242" s="117" t="s">
        <v>31</v>
      </c>
      <c r="E242" s="117"/>
      <c r="F242" s="117"/>
    </row>
    <row r="243" spans="1:6">
      <c r="A243" s="98">
        <f t="shared" ref="A243" si="80">A241+1</f>
        <v>201</v>
      </c>
      <c r="B243" s="99" t="str">
        <f t="shared" ref="B243:B250" si="81">C108</f>
        <v>FK OŽĎANY</v>
      </c>
      <c r="C243" s="115" t="str">
        <f t="shared" ref="C243:C250" si="82">B108</f>
        <v>FK MURÁŇ</v>
      </c>
      <c r="D243" s="100"/>
      <c r="E243" s="101" t="s">
        <v>0</v>
      </c>
      <c r="F243" s="102"/>
    </row>
    <row r="244" spans="1:6">
      <c r="A244" s="104">
        <f t="shared" ref="A244" si="83">A243+1</f>
        <v>202</v>
      </c>
      <c r="B244" s="105" t="str">
        <f t="shared" si="81"/>
        <v>FK KLENOVEC</v>
      </c>
      <c r="C244" s="116" t="str">
        <f t="shared" si="82"/>
        <v>FK KRÁĽ</v>
      </c>
      <c r="D244" s="106"/>
      <c r="E244" s="107" t="s">
        <v>0</v>
      </c>
      <c r="F244" s="108"/>
    </row>
    <row r="245" spans="1:6">
      <c r="A245" s="98">
        <f t="shared" si="79"/>
        <v>203</v>
      </c>
      <c r="B245" s="99" t="str">
        <f t="shared" si="81"/>
        <v>FK VEĽKÉ TERIAKOVCE</v>
      </c>
      <c r="C245" s="115" t="str">
        <f t="shared" si="82"/>
        <v>FK JESENSKÉ "B"</v>
      </c>
      <c r="D245" s="100"/>
      <c r="E245" s="101" t="s">
        <v>0</v>
      </c>
      <c r="F245" s="102"/>
    </row>
    <row r="246" spans="1:6">
      <c r="A246" s="104">
        <f t="shared" si="79"/>
        <v>204</v>
      </c>
      <c r="B246" s="105" t="str">
        <f t="shared" si="81"/>
        <v>FK SIRK</v>
      </c>
      <c r="C246" s="116" t="str">
        <f t="shared" si="82"/>
        <v>FK JELŠAVA</v>
      </c>
      <c r="D246" s="106"/>
      <c r="E246" s="107" t="s">
        <v>0</v>
      </c>
      <c r="F246" s="108"/>
    </row>
    <row r="247" spans="1:6">
      <c r="A247" s="98">
        <f t="shared" si="79"/>
        <v>205</v>
      </c>
      <c r="B247" s="99" t="str">
        <f t="shared" si="81"/>
        <v>FK RIMAVSKÁ SEČ</v>
      </c>
      <c r="C247" s="115" t="str">
        <f t="shared" si="82"/>
        <v>FK REVÚČKA</v>
      </c>
      <c r="D247" s="100"/>
      <c r="E247" s="101" t="s">
        <v>0</v>
      </c>
      <c r="F247" s="102"/>
    </row>
    <row r="248" spans="1:6">
      <c r="A248" s="104">
        <f t="shared" si="79"/>
        <v>206</v>
      </c>
      <c r="B248" s="105" t="str">
        <f t="shared" si="81"/>
        <v>FK BÁTKA</v>
      </c>
      <c r="C248" s="116" t="str">
        <f t="shared" si="82"/>
        <v>FK GEMER</v>
      </c>
      <c r="D248" s="106"/>
      <c r="E248" s="107" t="s">
        <v>0</v>
      </c>
      <c r="F248" s="108"/>
    </row>
    <row r="249" spans="1:6">
      <c r="A249" s="98">
        <f t="shared" si="79"/>
        <v>207</v>
      </c>
      <c r="B249" s="99" t="str">
        <f t="shared" si="81"/>
        <v>FK RADNOVCE</v>
      </c>
      <c r="C249" s="115" t="str">
        <f t="shared" si="82"/>
        <v>FK LUBENÍK</v>
      </c>
      <c r="D249" s="100"/>
      <c r="E249" s="101" t="s">
        <v>0</v>
      </c>
      <c r="F249" s="102"/>
    </row>
    <row r="250" spans="1:6">
      <c r="A250" s="104">
        <f t="shared" si="79"/>
        <v>208</v>
      </c>
      <c r="B250" s="105" t="str">
        <f t="shared" si="81"/>
        <v>FK VEĽKÝ BLH</v>
      </c>
      <c r="C250" s="116" t="str">
        <f t="shared" si="82"/>
        <v>voľno</v>
      </c>
      <c r="D250" s="106"/>
      <c r="E250" s="107" t="s">
        <v>0</v>
      </c>
      <c r="F250" s="108"/>
    </row>
    <row r="251" spans="1:6">
      <c r="A251" s="94"/>
      <c r="B251" s="95" t="s">
        <v>40</v>
      </c>
      <c r="C251" s="96">
        <f>C242+7</f>
        <v>42036</v>
      </c>
      <c r="D251" s="117" t="s">
        <v>31</v>
      </c>
      <c r="E251" s="117"/>
      <c r="F251" s="117"/>
    </row>
    <row r="252" spans="1:6">
      <c r="A252" s="98">
        <f t="shared" ref="A252" si="84">A250+1</f>
        <v>209</v>
      </c>
      <c r="B252" s="99" t="str">
        <f t="shared" ref="B252:B259" si="85">C117</f>
        <v>FK VEĽKÝ BLH</v>
      </c>
      <c r="C252" s="115" t="str">
        <f t="shared" ref="C252:C259" si="86">B117</f>
        <v>FK OŽĎANY</v>
      </c>
      <c r="D252" s="100"/>
      <c r="E252" s="101" t="s">
        <v>0</v>
      </c>
      <c r="F252" s="102"/>
    </row>
    <row r="253" spans="1:6">
      <c r="A253" s="104">
        <f t="shared" ref="A253" si="87">A252+1</f>
        <v>210</v>
      </c>
      <c r="B253" s="105" t="str">
        <f t="shared" si="85"/>
        <v>voľno</v>
      </c>
      <c r="C253" s="116" t="str">
        <f t="shared" si="86"/>
        <v>FK RADNOVCE</v>
      </c>
      <c r="D253" s="106"/>
      <c r="E253" s="107" t="s">
        <v>0</v>
      </c>
      <c r="F253" s="108"/>
    </row>
    <row r="254" spans="1:6">
      <c r="A254" s="98">
        <f t="shared" si="79"/>
        <v>211</v>
      </c>
      <c r="B254" s="99" t="str">
        <f t="shared" si="85"/>
        <v>FK LUBENÍK</v>
      </c>
      <c r="C254" s="115" t="str">
        <f t="shared" si="86"/>
        <v>FK BÁTKA</v>
      </c>
      <c r="D254" s="100"/>
      <c r="E254" s="101" t="s">
        <v>0</v>
      </c>
      <c r="F254" s="102"/>
    </row>
    <row r="255" spans="1:6">
      <c r="A255" s="104">
        <f t="shared" si="79"/>
        <v>212</v>
      </c>
      <c r="B255" s="105" t="str">
        <f t="shared" si="85"/>
        <v>FK GEMER</v>
      </c>
      <c r="C255" s="116" t="str">
        <f t="shared" si="86"/>
        <v>FK RIMAVSKÁ SEČ</v>
      </c>
      <c r="D255" s="106"/>
      <c r="E255" s="107" t="s">
        <v>0</v>
      </c>
      <c r="F255" s="108"/>
    </row>
    <row r="256" spans="1:6">
      <c r="A256" s="98">
        <f t="shared" si="79"/>
        <v>213</v>
      </c>
      <c r="B256" s="99" t="str">
        <f t="shared" si="85"/>
        <v>FK REVÚČKA</v>
      </c>
      <c r="C256" s="115" t="str">
        <f t="shared" si="86"/>
        <v>FK SIRK</v>
      </c>
      <c r="D256" s="100"/>
      <c r="E256" s="101" t="s">
        <v>0</v>
      </c>
      <c r="F256" s="102"/>
    </row>
    <row r="257" spans="1:6">
      <c r="A257" s="104">
        <f t="shared" si="79"/>
        <v>214</v>
      </c>
      <c r="B257" s="105" t="str">
        <f t="shared" si="85"/>
        <v>FK JELŠAVA</v>
      </c>
      <c r="C257" s="116" t="str">
        <f t="shared" si="86"/>
        <v>FK VEĽKÉ TERIAKOVCE</v>
      </c>
      <c r="D257" s="106"/>
      <c r="E257" s="107" t="s">
        <v>0</v>
      </c>
      <c r="F257" s="108"/>
    </row>
    <row r="258" spans="1:6">
      <c r="A258" s="98">
        <f t="shared" si="79"/>
        <v>215</v>
      </c>
      <c r="B258" s="99" t="str">
        <f t="shared" si="85"/>
        <v>FK JESENSKÉ "B"</v>
      </c>
      <c r="C258" s="115" t="str">
        <f t="shared" si="86"/>
        <v>FK KLENOVEC</v>
      </c>
      <c r="D258" s="100"/>
      <c r="E258" s="101" t="s">
        <v>0</v>
      </c>
      <c r="F258" s="102"/>
    </row>
    <row r="259" spans="1:6">
      <c r="A259" s="104">
        <f t="shared" si="79"/>
        <v>216</v>
      </c>
      <c r="B259" s="105" t="str">
        <f t="shared" si="85"/>
        <v>FK KRÁĽ</v>
      </c>
      <c r="C259" s="116" t="str">
        <f t="shared" si="86"/>
        <v>FK MURÁŇ</v>
      </c>
      <c r="D259" s="106"/>
      <c r="E259" s="107" t="s">
        <v>0</v>
      </c>
      <c r="F259" s="108"/>
    </row>
    <row r="260" spans="1:6">
      <c r="A260" s="94"/>
      <c r="B260" s="95" t="s">
        <v>41</v>
      </c>
      <c r="C260" s="96">
        <f>C251+7</f>
        <v>42043</v>
      </c>
      <c r="D260" s="117" t="s">
        <v>31</v>
      </c>
      <c r="E260" s="117"/>
      <c r="F260" s="117"/>
    </row>
    <row r="261" spans="1:6">
      <c r="A261" s="98">
        <f t="shared" ref="A261" si="88">A259+1</f>
        <v>217</v>
      </c>
      <c r="B261" s="99" t="str">
        <f t="shared" ref="B261:B268" si="89">C126</f>
        <v>FK OŽĎANY</v>
      </c>
      <c r="C261" s="115" t="str">
        <f t="shared" ref="C261:C268" si="90">B126</f>
        <v>FK KRÁĽ</v>
      </c>
      <c r="D261" s="100"/>
      <c r="E261" s="101" t="s">
        <v>0</v>
      </c>
      <c r="F261" s="102"/>
    </row>
    <row r="262" spans="1:6">
      <c r="A262" s="104">
        <f t="shared" ref="A262" si="91">A261+1</f>
        <v>218</v>
      </c>
      <c r="B262" s="105" t="str">
        <f t="shared" si="89"/>
        <v>FK MURÁŇ</v>
      </c>
      <c r="C262" s="116" t="str">
        <f t="shared" si="90"/>
        <v>FK JESENSKÉ "B"</v>
      </c>
      <c r="D262" s="106"/>
      <c r="E262" s="107" t="s">
        <v>0</v>
      </c>
      <c r="F262" s="108"/>
    </row>
    <row r="263" spans="1:6">
      <c r="A263" s="98">
        <f t="shared" si="79"/>
        <v>219</v>
      </c>
      <c r="B263" s="99" t="str">
        <f t="shared" si="89"/>
        <v>FK KLENOVEC</v>
      </c>
      <c r="C263" s="115" t="str">
        <f t="shared" si="90"/>
        <v>FK JELŠAVA</v>
      </c>
      <c r="D263" s="100"/>
      <c r="E263" s="101" t="s">
        <v>0</v>
      </c>
      <c r="F263" s="102"/>
    </row>
    <row r="264" spans="1:6">
      <c r="A264" s="104">
        <f t="shared" si="79"/>
        <v>220</v>
      </c>
      <c r="B264" s="105" t="str">
        <f t="shared" si="89"/>
        <v>FK VEĽKÉ TERIAKOVCE</v>
      </c>
      <c r="C264" s="116" t="str">
        <f t="shared" si="90"/>
        <v>FK REVÚČKA</v>
      </c>
      <c r="D264" s="106"/>
      <c r="E264" s="107" t="s">
        <v>0</v>
      </c>
      <c r="F264" s="108"/>
    </row>
    <row r="265" spans="1:6">
      <c r="A265" s="98">
        <f t="shared" si="79"/>
        <v>221</v>
      </c>
      <c r="B265" s="99" t="str">
        <f t="shared" si="89"/>
        <v>FK SIRK</v>
      </c>
      <c r="C265" s="115" t="str">
        <f t="shared" si="90"/>
        <v>FK GEMER</v>
      </c>
      <c r="D265" s="100"/>
      <c r="E265" s="101" t="s">
        <v>0</v>
      </c>
      <c r="F265" s="102"/>
    </row>
    <row r="266" spans="1:6">
      <c r="A266" s="104">
        <f t="shared" si="79"/>
        <v>222</v>
      </c>
      <c r="B266" s="105" t="str">
        <f t="shared" si="89"/>
        <v>FK RIMAVSKÁ SEČ</v>
      </c>
      <c r="C266" s="116" t="str">
        <f t="shared" si="90"/>
        <v>FK LUBENÍK</v>
      </c>
      <c r="D266" s="106"/>
      <c r="E266" s="107" t="s">
        <v>0</v>
      </c>
      <c r="F266" s="108"/>
    </row>
    <row r="267" spans="1:6">
      <c r="A267" s="98">
        <f t="shared" si="79"/>
        <v>223</v>
      </c>
      <c r="B267" s="99" t="str">
        <f t="shared" si="89"/>
        <v>FK BÁTKA</v>
      </c>
      <c r="C267" s="115" t="str">
        <f t="shared" si="90"/>
        <v>voľno</v>
      </c>
      <c r="D267" s="100"/>
      <c r="E267" s="101" t="s">
        <v>0</v>
      </c>
      <c r="F267" s="102"/>
    </row>
    <row r="268" spans="1:6">
      <c r="A268" s="104">
        <f t="shared" si="79"/>
        <v>224</v>
      </c>
      <c r="B268" s="105" t="str">
        <f t="shared" si="89"/>
        <v>FK RADNOVCE</v>
      </c>
      <c r="C268" s="116" t="str">
        <f t="shared" si="90"/>
        <v>FK VEĽKÝ BLH</v>
      </c>
      <c r="D268" s="106"/>
      <c r="E268" s="107" t="s">
        <v>0</v>
      </c>
      <c r="F268" s="108"/>
    </row>
    <row r="269" spans="1:6">
      <c r="A269" s="94"/>
      <c r="B269" s="95" t="s">
        <v>42</v>
      </c>
      <c r="C269" s="96">
        <f>C260+7</f>
        <v>42050</v>
      </c>
      <c r="D269" s="117" t="s">
        <v>31</v>
      </c>
      <c r="E269" s="117"/>
      <c r="F269" s="117"/>
    </row>
    <row r="270" spans="1:6">
      <c r="A270" s="98">
        <f t="shared" ref="A270" si="92">A268+1</f>
        <v>225</v>
      </c>
      <c r="B270" s="99" t="str">
        <f t="shared" ref="B270:B277" si="93">C135</f>
        <v>FK RADNOVCE</v>
      </c>
      <c r="C270" s="115" t="str">
        <f t="shared" ref="C270:C277" si="94">B135</f>
        <v>FK OŽĎANY</v>
      </c>
      <c r="D270" s="100"/>
      <c r="E270" s="101" t="s">
        <v>0</v>
      </c>
      <c r="F270" s="102"/>
    </row>
    <row r="271" spans="1:6">
      <c r="A271" s="104">
        <f t="shared" ref="A271" si="95">A270+1</f>
        <v>226</v>
      </c>
      <c r="B271" s="105" t="str">
        <f t="shared" si="93"/>
        <v>FK VEĽKÝ BLH</v>
      </c>
      <c r="C271" s="116" t="str">
        <f t="shared" si="94"/>
        <v>FK BÁTKA</v>
      </c>
      <c r="D271" s="106"/>
      <c r="E271" s="107" t="s">
        <v>0</v>
      </c>
      <c r="F271" s="108"/>
    </row>
    <row r="272" spans="1:6">
      <c r="A272" s="98">
        <f t="shared" si="79"/>
        <v>227</v>
      </c>
      <c r="B272" s="99" t="str">
        <f t="shared" si="93"/>
        <v>voľno</v>
      </c>
      <c r="C272" s="115" t="str">
        <f t="shared" si="94"/>
        <v>FK RIMAVSKÁ SEČ</v>
      </c>
      <c r="D272" s="100"/>
      <c r="E272" s="101" t="s">
        <v>0</v>
      </c>
      <c r="F272" s="102"/>
    </row>
    <row r="273" spans="1:6">
      <c r="A273" s="104">
        <f t="shared" si="79"/>
        <v>228</v>
      </c>
      <c r="B273" s="105" t="str">
        <f t="shared" si="93"/>
        <v>FK LUBENÍK</v>
      </c>
      <c r="C273" s="116" t="str">
        <f t="shared" si="94"/>
        <v>FK SIRK</v>
      </c>
      <c r="D273" s="106"/>
      <c r="E273" s="107" t="s">
        <v>0</v>
      </c>
      <c r="F273" s="108"/>
    </row>
    <row r="274" spans="1:6">
      <c r="A274" s="98">
        <f t="shared" si="79"/>
        <v>229</v>
      </c>
      <c r="B274" s="99" t="str">
        <f t="shared" si="93"/>
        <v>FK GEMER</v>
      </c>
      <c r="C274" s="115" t="str">
        <f t="shared" si="94"/>
        <v>FK VEĽKÉ TERIAKOVCE</v>
      </c>
      <c r="D274" s="100"/>
      <c r="E274" s="101" t="s">
        <v>0</v>
      </c>
      <c r="F274" s="102"/>
    </row>
    <row r="275" spans="1:6">
      <c r="A275" s="104">
        <f t="shared" si="79"/>
        <v>230</v>
      </c>
      <c r="B275" s="105" t="str">
        <f t="shared" si="93"/>
        <v>FK REVÚČKA</v>
      </c>
      <c r="C275" s="116" t="str">
        <f t="shared" si="94"/>
        <v>FK KLENOVEC</v>
      </c>
      <c r="D275" s="106"/>
      <c r="E275" s="107" t="s">
        <v>0</v>
      </c>
      <c r="F275" s="108"/>
    </row>
    <row r="276" spans="1:6">
      <c r="A276" s="98">
        <f t="shared" si="79"/>
        <v>231</v>
      </c>
      <c r="B276" s="99" t="str">
        <f t="shared" si="93"/>
        <v>FK JELŠAVA</v>
      </c>
      <c r="C276" s="115" t="str">
        <f t="shared" si="94"/>
        <v>FK MURÁŇ</v>
      </c>
      <c r="D276" s="100"/>
      <c r="E276" s="101" t="s">
        <v>0</v>
      </c>
      <c r="F276" s="102"/>
    </row>
    <row r="277" spans="1:6">
      <c r="A277" s="104">
        <f t="shared" si="79"/>
        <v>232</v>
      </c>
      <c r="B277" s="105" t="str">
        <f t="shared" si="93"/>
        <v>FK JESENSKÉ "B"</v>
      </c>
      <c r="C277" s="116" t="str">
        <f t="shared" si="94"/>
        <v>FK KRÁĽ</v>
      </c>
      <c r="D277" s="106"/>
      <c r="E277" s="107" t="s">
        <v>0</v>
      </c>
      <c r="F277" s="108"/>
    </row>
    <row r="278" spans="1:6">
      <c r="A278" s="94"/>
      <c r="B278" s="95" t="s">
        <v>43</v>
      </c>
      <c r="C278" s="96">
        <f>C269+7</f>
        <v>42057</v>
      </c>
      <c r="D278" s="117" t="s">
        <v>31</v>
      </c>
      <c r="E278" s="117"/>
      <c r="F278" s="117"/>
    </row>
    <row r="279" spans="1:6">
      <c r="A279" s="98">
        <f t="shared" ref="A279" si="96">A277+1</f>
        <v>233</v>
      </c>
      <c r="B279" s="99" t="str">
        <f t="shared" ref="B279:B286" si="97">C144</f>
        <v>FK OŽĎANY</v>
      </c>
      <c r="C279" s="115" t="str">
        <f t="shared" ref="C279:C286" si="98">B144</f>
        <v>FK JESENSKÉ "B"</v>
      </c>
      <c r="D279" s="100"/>
      <c r="E279" s="101" t="s">
        <v>0</v>
      </c>
      <c r="F279" s="102"/>
    </row>
    <row r="280" spans="1:6">
      <c r="A280" s="104">
        <f t="shared" ref="A280" si="99">A279+1</f>
        <v>234</v>
      </c>
      <c r="B280" s="105" t="str">
        <f t="shared" si="97"/>
        <v>FK KRÁĽ</v>
      </c>
      <c r="C280" s="116" t="str">
        <f t="shared" si="98"/>
        <v>FK JELŠAVA</v>
      </c>
      <c r="D280" s="106"/>
      <c r="E280" s="107" t="s">
        <v>0</v>
      </c>
      <c r="F280" s="108"/>
    </row>
    <row r="281" spans="1:6">
      <c r="A281" s="98">
        <f t="shared" si="79"/>
        <v>235</v>
      </c>
      <c r="B281" s="99" t="str">
        <f t="shared" si="97"/>
        <v>FK MURÁŇ</v>
      </c>
      <c r="C281" s="115" t="str">
        <f t="shared" si="98"/>
        <v>FK REVÚČKA</v>
      </c>
      <c r="D281" s="100"/>
      <c r="E281" s="101" t="s">
        <v>0</v>
      </c>
      <c r="F281" s="102"/>
    </row>
    <row r="282" spans="1:6">
      <c r="A282" s="104">
        <f t="shared" si="79"/>
        <v>236</v>
      </c>
      <c r="B282" s="105" t="str">
        <f t="shared" si="97"/>
        <v>FK KLENOVEC</v>
      </c>
      <c r="C282" s="116" t="str">
        <f t="shared" si="98"/>
        <v>FK GEMER</v>
      </c>
      <c r="D282" s="106"/>
      <c r="E282" s="107" t="s">
        <v>0</v>
      </c>
      <c r="F282" s="108"/>
    </row>
    <row r="283" spans="1:6">
      <c r="A283" s="98">
        <f t="shared" si="79"/>
        <v>237</v>
      </c>
      <c r="B283" s="99" t="str">
        <f t="shared" si="97"/>
        <v>FK VEĽKÉ TERIAKOVCE</v>
      </c>
      <c r="C283" s="115" t="str">
        <f t="shared" si="98"/>
        <v>FK LUBENÍK</v>
      </c>
      <c r="D283" s="100"/>
      <c r="E283" s="101" t="s">
        <v>0</v>
      </c>
      <c r="F283" s="102"/>
    </row>
    <row r="284" spans="1:6">
      <c r="A284" s="104">
        <f t="shared" si="79"/>
        <v>238</v>
      </c>
      <c r="B284" s="105" t="str">
        <f t="shared" si="97"/>
        <v>FK SIRK</v>
      </c>
      <c r="C284" s="116" t="str">
        <f t="shared" si="98"/>
        <v>voľno</v>
      </c>
      <c r="D284" s="106"/>
      <c r="E284" s="107" t="s">
        <v>0</v>
      </c>
      <c r="F284" s="108"/>
    </row>
    <row r="285" spans="1:6">
      <c r="A285" s="98">
        <f t="shared" si="79"/>
        <v>239</v>
      </c>
      <c r="B285" s="99" t="str">
        <f t="shared" si="97"/>
        <v>FK RIMAVSKÁ SEČ</v>
      </c>
      <c r="C285" s="115" t="str">
        <f t="shared" si="98"/>
        <v>FK VEĽKÝ BLH</v>
      </c>
      <c r="D285" s="100"/>
      <c r="E285" s="101" t="s">
        <v>0</v>
      </c>
      <c r="F285" s="102"/>
    </row>
    <row r="286" spans="1:6">
      <c r="A286" s="104">
        <f t="shared" si="79"/>
        <v>240</v>
      </c>
      <c r="B286" s="105" t="str">
        <f t="shared" si="97"/>
        <v>FK BÁTKA</v>
      </c>
      <c r="C286" s="116" t="str">
        <f t="shared" si="98"/>
        <v>FK RADNOVCE</v>
      </c>
      <c r="D286" s="106"/>
      <c r="E286" s="107" t="s">
        <v>0</v>
      </c>
      <c r="F286" s="108"/>
    </row>
  </sheetData>
  <mergeCells count="54">
    <mergeCell ref="C5:D5"/>
    <mergeCell ref="C6:D6"/>
    <mergeCell ref="C9:D9"/>
    <mergeCell ref="C10:D10"/>
    <mergeCell ref="C11:D11"/>
    <mergeCell ref="C1:D1"/>
    <mergeCell ref="A12:B12"/>
    <mergeCell ref="A8:B8"/>
    <mergeCell ref="A9:B9"/>
    <mergeCell ref="A10:B10"/>
    <mergeCell ref="A11:B11"/>
    <mergeCell ref="C8:D8"/>
    <mergeCell ref="A1:B1"/>
    <mergeCell ref="A2:B2"/>
    <mergeCell ref="A3:B3"/>
    <mergeCell ref="A4:B4"/>
    <mergeCell ref="A5:B5"/>
    <mergeCell ref="C7:D7"/>
    <mergeCell ref="C2:D2"/>
    <mergeCell ref="C3:D3"/>
    <mergeCell ref="C4:D4"/>
    <mergeCell ref="D44:F44"/>
    <mergeCell ref="D35:F35"/>
    <mergeCell ref="D26:F26"/>
    <mergeCell ref="A6:B6"/>
    <mergeCell ref="A7:B7"/>
    <mergeCell ref="C12:D12"/>
    <mergeCell ref="D17:F17"/>
    <mergeCell ref="D98:F98"/>
    <mergeCell ref="D80:F80"/>
    <mergeCell ref="D71:F71"/>
    <mergeCell ref="D62:F62"/>
    <mergeCell ref="D53:F53"/>
    <mergeCell ref="D89:F89"/>
    <mergeCell ref="D143:F143"/>
    <mergeCell ref="D134:F134"/>
    <mergeCell ref="D125:F125"/>
    <mergeCell ref="D116:F116"/>
    <mergeCell ref="D107:F107"/>
    <mergeCell ref="D170:F170"/>
    <mergeCell ref="D179:F179"/>
    <mergeCell ref="D188:F188"/>
    <mergeCell ref="D197:F197"/>
    <mergeCell ref="D152:F152"/>
    <mergeCell ref="D161:F161"/>
    <mergeCell ref="D251:F251"/>
    <mergeCell ref="D260:F260"/>
    <mergeCell ref="D269:F269"/>
    <mergeCell ref="D278:F278"/>
    <mergeCell ref="D206:F206"/>
    <mergeCell ref="D215:F215"/>
    <mergeCell ref="D224:F224"/>
    <mergeCell ref="D233:F233"/>
    <mergeCell ref="D242:F242"/>
  </mergeCells>
  <phoneticPr fontId="0" type="noConversion"/>
  <printOptions horizontalCentered="1"/>
  <pageMargins left="0.59055118110236227" right="0.59055118110236227" top="0.98425196850393704" bottom="0.98425196850393704" header="0.62992125984251968" footer="0.62992125984251968"/>
  <pageSetup paperSize="9" scale="94" orientation="portrait" horizontalDpi="300" verticalDpi="300" r:id="rId1"/>
  <headerFooter alignWithMargins="0">
    <oddHeader>&amp;CObFZ Rimavská Sobota I.TRIEDA DOSPELÍ 2014/2015</oddHeader>
    <oddFooter>Stránka &amp;P</oddFooter>
  </headerFooter>
  <rowBreaks count="5" manualBreakCount="5">
    <brk id="70" max="5" man="1"/>
    <brk id="124" max="5" man="1"/>
    <brk id="169" max="5" man="1"/>
    <brk id="214" max="5" man="1"/>
    <brk id="259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270"/>
  <sheetViews>
    <sheetView tabSelected="1" topLeftCell="A258" zoomScaleNormal="100" workbookViewId="0">
      <selection activeCell="B272" sqref="B272"/>
    </sheetView>
  </sheetViews>
  <sheetFormatPr defaultRowHeight="15"/>
  <cols>
    <col min="1" max="1" width="7.5703125" style="113" customWidth="1"/>
    <col min="2" max="3" width="31.85546875" style="89" customWidth="1"/>
    <col min="4" max="4" width="4.140625" style="87" customWidth="1"/>
    <col min="5" max="5" width="1.42578125" style="86" customWidth="1"/>
    <col min="6" max="6" width="4.140625" style="87" customWidth="1"/>
    <col min="7" max="7" width="5" style="88" customWidth="1"/>
    <col min="8" max="16384" width="9.140625" style="89"/>
  </cols>
  <sheetData>
    <row r="1" spans="1:8" s="86" customFormat="1" ht="14.1" customHeight="1">
      <c r="A1" s="94"/>
      <c r="B1" s="95" t="s">
        <v>10</v>
      </c>
      <c r="C1" s="96">
        <v>41854</v>
      </c>
      <c r="D1" s="117" t="s">
        <v>31</v>
      </c>
      <c r="E1" s="117"/>
      <c r="F1" s="117"/>
      <c r="G1" s="97"/>
    </row>
    <row r="2" spans="1:8" s="86" customFormat="1" ht="14.1" customHeight="1">
      <c r="A2" s="98">
        <v>1</v>
      </c>
      <c r="B2" s="99" t="s">
        <v>44</v>
      </c>
      <c r="C2" s="115" t="s">
        <v>59</v>
      </c>
      <c r="D2" s="100"/>
      <c r="E2" s="101" t="s">
        <v>0</v>
      </c>
      <c r="F2" s="102"/>
      <c r="G2" s="103"/>
    </row>
    <row r="3" spans="1:8" s="86" customFormat="1" ht="14.1" customHeight="1">
      <c r="A3" s="104">
        <v>2</v>
      </c>
      <c r="B3" s="105" t="s">
        <v>45</v>
      </c>
      <c r="C3" s="116" t="s">
        <v>58</v>
      </c>
      <c r="D3" s="106"/>
      <c r="E3" s="107" t="s">
        <v>0</v>
      </c>
      <c r="F3" s="108"/>
      <c r="G3" s="103"/>
    </row>
    <row r="4" spans="1:8" s="86" customFormat="1" ht="14.1" customHeight="1">
      <c r="A4" s="98">
        <v>3</v>
      </c>
      <c r="B4" s="99" t="s">
        <v>46</v>
      </c>
      <c r="C4" s="115" t="s">
        <v>57</v>
      </c>
      <c r="D4" s="100"/>
      <c r="E4" s="101" t="s">
        <v>0</v>
      </c>
      <c r="F4" s="102"/>
      <c r="G4" s="103"/>
    </row>
    <row r="5" spans="1:8" s="86" customFormat="1" ht="14.1" customHeight="1">
      <c r="A5" s="104">
        <v>4</v>
      </c>
      <c r="B5" s="105" t="s">
        <v>47</v>
      </c>
      <c r="C5" s="116" t="s">
        <v>56</v>
      </c>
      <c r="D5" s="106"/>
      <c r="E5" s="107" t="s">
        <v>0</v>
      </c>
      <c r="F5" s="108"/>
      <c r="G5" s="103"/>
    </row>
    <row r="6" spans="1:8" s="86" customFormat="1" ht="14.1" customHeight="1">
      <c r="A6" s="98">
        <v>5</v>
      </c>
      <c r="B6" s="99" t="s">
        <v>48</v>
      </c>
      <c r="C6" s="115" t="s">
        <v>55</v>
      </c>
      <c r="D6" s="100"/>
      <c r="E6" s="101" t="s">
        <v>0</v>
      </c>
      <c r="F6" s="102"/>
      <c r="G6" s="103"/>
    </row>
    <row r="7" spans="1:8" s="86" customFormat="1" ht="14.1" customHeight="1">
      <c r="A7" s="104">
        <v>6</v>
      </c>
      <c r="B7" s="105" t="s">
        <v>49</v>
      </c>
      <c r="C7" s="116" t="s">
        <v>54</v>
      </c>
      <c r="D7" s="106"/>
      <c r="E7" s="107" t="s">
        <v>0</v>
      </c>
      <c r="F7" s="108"/>
      <c r="G7" s="103"/>
    </row>
    <row r="8" spans="1:8" s="86" customFormat="1" ht="14.1" customHeight="1">
      <c r="A8" s="98">
        <v>7</v>
      </c>
      <c r="B8" s="99" t="s">
        <v>50</v>
      </c>
      <c r="C8" s="115" t="s">
        <v>53</v>
      </c>
      <c r="D8" s="100"/>
      <c r="E8" s="101" t="s">
        <v>0</v>
      </c>
      <c r="F8" s="102"/>
      <c r="G8" s="97"/>
      <c r="H8" s="109"/>
    </row>
    <row r="9" spans="1:8" s="86" customFormat="1" ht="14.1" customHeight="1">
      <c r="A9" s="104">
        <v>8</v>
      </c>
      <c r="B9" s="105" t="s">
        <v>51</v>
      </c>
      <c r="C9" s="116" t="s">
        <v>52</v>
      </c>
      <c r="D9" s="106"/>
      <c r="E9" s="107" t="s">
        <v>0</v>
      </c>
      <c r="F9" s="108"/>
      <c r="G9" s="103"/>
      <c r="H9" s="97"/>
    </row>
    <row r="10" spans="1:8" s="86" customFormat="1" ht="14.1" customHeight="1">
      <c r="A10" s="94"/>
      <c r="B10" s="95" t="s">
        <v>9</v>
      </c>
      <c r="C10" s="96">
        <v>41861</v>
      </c>
      <c r="D10" s="117" t="s">
        <v>31</v>
      </c>
      <c r="E10" s="117"/>
      <c r="F10" s="117"/>
      <c r="G10" s="103"/>
      <c r="H10" s="109"/>
    </row>
    <row r="11" spans="1:8" s="86" customFormat="1" ht="14.1" customHeight="1">
      <c r="A11" s="98">
        <v>9</v>
      </c>
      <c r="B11" s="99" t="s">
        <v>59</v>
      </c>
      <c r="C11" s="115" t="s">
        <v>52</v>
      </c>
      <c r="D11" s="100"/>
      <c r="E11" s="101" t="s">
        <v>0</v>
      </c>
      <c r="F11" s="102"/>
      <c r="G11" s="103"/>
      <c r="H11" s="109"/>
    </row>
    <row r="12" spans="1:8" s="86" customFormat="1" ht="14.1" customHeight="1">
      <c r="A12" s="104">
        <v>10</v>
      </c>
      <c r="B12" s="105" t="s">
        <v>53</v>
      </c>
      <c r="C12" s="116" t="s">
        <v>51</v>
      </c>
      <c r="D12" s="106"/>
      <c r="E12" s="107" t="s">
        <v>0</v>
      </c>
      <c r="F12" s="108"/>
      <c r="G12" s="103"/>
      <c r="H12" s="109"/>
    </row>
    <row r="13" spans="1:8" s="86" customFormat="1" ht="14.1" customHeight="1">
      <c r="A13" s="98">
        <v>11</v>
      </c>
      <c r="B13" s="99" t="s">
        <v>54</v>
      </c>
      <c r="C13" s="115" t="s">
        <v>50</v>
      </c>
      <c r="D13" s="100"/>
      <c r="E13" s="101" t="s">
        <v>0</v>
      </c>
      <c r="F13" s="102"/>
      <c r="G13" s="103"/>
      <c r="H13" s="109"/>
    </row>
    <row r="14" spans="1:8" s="86" customFormat="1" ht="14.1" customHeight="1">
      <c r="A14" s="104">
        <v>12</v>
      </c>
      <c r="B14" s="105" t="s">
        <v>55</v>
      </c>
      <c r="C14" s="116" t="s">
        <v>49</v>
      </c>
      <c r="D14" s="106"/>
      <c r="E14" s="107" t="s">
        <v>0</v>
      </c>
      <c r="F14" s="108"/>
      <c r="G14" s="103"/>
      <c r="H14" s="109"/>
    </row>
    <row r="15" spans="1:8" s="86" customFormat="1" ht="14.1" customHeight="1">
      <c r="A15" s="98">
        <v>13</v>
      </c>
      <c r="B15" s="99" t="s">
        <v>56</v>
      </c>
      <c r="C15" s="115" t="s">
        <v>48</v>
      </c>
      <c r="D15" s="100"/>
      <c r="E15" s="101" t="s">
        <v>0</v>
      </c>
      <c r="F15" s="102"/>
      <c r="G15" s="97"/>
      <c r="H15" s="109"/>
    </row>
    <row r="16" spans="1:8" s="86" customFormat="1" ht="14.1" customHeight="1">
      <c r="A16" s="104">
        <v>14</v>
      </c>
      <c r="B16" s="105" t="s">
        <v>57</v>
      </c>
      <c r="C16" s="116" t="s">
        <v>47</v>
      </c>
      <c r="D16" s="106"/>
      <c r="E16" s="107" t="s">
        <v>0</v>
      </c>
      <c r="F16" s="108"/>
      <c r="G16" s="103"/>
      <c r="H16" s="109"/>
    </row>
    <row r="17" spans="1:8" s="86" customFormat="1" ht="14.1" customHeight="1">
      <c r="A17" s="98">
        <v>15</v>
      </c>
      <c r="B17" s="99" t="s">
        <v>58</v>
      </c>
      <c r="C17" s="115" t="s">
        <v>46</v>
      </c>
      <c r="D17" s="100"/>
      <c r="E17" s="101" t="s">
        <v>0</v>
      </c>
      <c r="F17" s="102"/>
      <c r="G17" s="103"/>
      <c r="H17" s="97"/>
    </row>
    <row r="18" spans="1:8" s="86" customFormat="1" ht="14.1" customHeight="1">
      <c r="A18" s="104">
        <v>16</v>
      </c>
      <c r="B18" s="105" t="s">
        <v>44</v>
      </c>
      <c r="C18" s="116" t="s">
        <v>45</v>
      </c>
      <c r="D18" s="106"/>
      <c r="E18" s="107" t="s">
        <v>0</v>
      </c>
      <c r="F18" s="108"/>
      <c r="G18" s="103"/>
      <c r="H18" s="109"/>
    </row>
    <row r="19" spans="1:8" s="86" customFormat="1" ht="14.1" customHeight="1">
      <c r="A19" s="94"/>
      <c r="B19" s="95" t="s">
        <v>11</v>
      </c>
      <c r="C19" s="96">
        <v>41868</v>
      </c>
      <c r="D19" s="117" t="s">
        <v>31</v>
      </c>
      <c r="E19" s="117"/>
      <c r="F19" s="117"/>
      <c r="G19" s="103"/>
      <c r="H19" s="109"/>
    </row>
    <row r="20" spans="1:8" s="86" customFormat="1" ht="14.1" customHeight="1">
      <c r="A20" s="98">
        <v>17</v>
      </c>
      <c r="B20" s="99" t="s">
        <v>45</v>
      </c>
      <c r="C20" s="115" t="s">
        <v>59</v>
      </c>
      <c r="D20" s="100"/>
      <c r="E20" s="101" t="s">
        <v>0</v>
      </c>
      <c r="F20" s="102"/>
      <c r="G20" s="103"/>
      <c r="H20" s="109"/>
    </row>
    <row r="21" spans="1:8" s="86" customFormat="1" ht="14.1" customHeight="1">
      <c r="A21" s="104">
        <v>18</v>
      </c>
      <c r="B21" s="105" t="s">
        <v>46</v>
      </c>
      <c r="C21" s="116" t="s">
        <v>44</v>
      </c>
      <c r="D21" s="106"/>
      <c r="E21" s="107" t="s">
        <v>0</v>
      </c>
      <c r="F21" s="108"/>
      <c r="G21" s="103"/>
      <c r="H21" s="109"/>
    </row>
    <row r="22" spans="1:8" s="86" customFormat="1" ht="14.1" customHeight="1">
      <c r="A22" s="98">
        <v>19</v>
      </c>
      <c r="B22" s="99" t="s">
        <v>47</v>
      </c>
      <c r="C22" s="115" t="s">
        <v>58</v>
      </c>
      <c r="D22" s="100"/>
      <c r="E22" s="101" t="s">
        <v>0</v>
      </c>
      <c r="F22" s="102"/>
      <c r="G22" s="97"/>
      <c r="H22" s="109"/>
    </row>
    <row r="23" spans="1:8" s="86" customFormat="1" ht="14.1" customHeight="1">
      <c r="A23" s="104">
        <v>20</v>
      </c>
      <c r="B23" s="105" t="s">
        <v>48</v>
      </c>
      <c r="C23" s="116" t="s">
        <v>57</v>
      </c>
      <c r="D23" s="106"/>
      <c r="E23" s="107" t="s">
        <v>0</v>
      </c>
      <c r="F23" s="108"/>
      <c r="G23" s="103"/>
      <c r="H23" s="109"/>
    </row>
    <row r="24" spans="1:8" s="86" customFormat="1" ht="14.1" customHeight="1">
      <c r="A24" s="98">
        <v>21</v>
      </c>
      <c r="B24" s="99" t="s">
        <v>49</v>
      </c>
      <c r="C24" s="115" t="s">
        <v>56</v>
      </c>
      <c r="D24" s="100"/>
      <c r="E24" s="101" t="s">
        <v>0</v>
      </c>
      <c r="F24" s="102"/>
      <c r="G24" s="103"/>
      <c r="H24" s="109"/>
    </row>
    <row r="25" spans="1:8" s="86" customFormat="1" ht="14.1" customHeight="1">
      <c r="A25" s="104">
        <v>22</v>
      </c>
      <c r="B25" s="105" t="s">
        <v>50</v>
      </c>
      <c r="C25" s="116" t="s">
        <v>55</v>
      </c>
      <c r="D25" s="106"/>
      <c r="E25" s="107" t="s">
        <v>0</v>
      </c>
      <c r="F25" s="108"/>
      <c r="G25" s="103"/>
      <c r="H25" s="97"/>
    </row>
    <row r="26" spans="1:8" s="86" customFormat="1" ht="14.1" customHeight="1">
      <c r="A26" s="98">
        <v>23</v>
      </c>
      <c r="B26" s="99" t="s">
        <v>51</v>
      </c>
      <c r="C26" s="115" t="s">
        <v>54</v>
      </c>
      <c r="D26" s="100"/>
      <c r="E26" s="101" t="s">
        <v>0</v>
      </c>
      <c r="F26" s="102"/>
      <c r="G26" s="103"/>
      <c r="H26" s="109"/>
    </row>
    <row r="27" spans="1:8" s="86" customFormat="1" ht="14.1" customHeight="1">
      <c r="A27" s="104">
        <v>24</v>
      </c>
      <c r="B27" s="105" t="s">
        <v>52</v>
      </c>
      <c r="C27" s="116" t="s">
        <v>53</v>
      </c>
      <c r="D27" s="106"/>
      <c r="E27" s="107" t="s">
        <v>0</v>
      </c>
      <c r="F27" s="108"/>
      <c r="G27" s="103"/>
      <c r="H27" s="109"/>
    </row>
    <row r="28" spans="1:8" s="86" customFormat="1" ht="14.1" customHeight="1">
      <c r="A28" s="94"/>
      <c r="B28" s="95" t="s">
        <v>12</v>
      </c>
      <c r="C28" s="96">
        <v>41875</v>
      </c>
      <c r="D28" s="117" t="s">
        <v>31</v>
      </c>
      <c r="E28" s="117"/>
      <c r="F28" s="117"/>
      <c r="G28" s="103"/>
      <c r="H28" s="109"/>
    </row>
    <row r="29" spans="1:8" s="86" customFormat="1" ht="14.1" customHeight="1">
      <c r="A29" s="98">
        <v>25</v>
      </c>
      <c r="B29" s="99" t="s">
        <v>59</v>
      </c>
      <c r="C29" s="115" t="s">
        <v>53</v>
      </c>
      <c r="D29" s="100"/>
      <c r="E29" s="101" t="s">
        <v>0</v>
      </c>
      <c r="F29" s="102"/>
      <c r="G29" s="97"/>
      <c r="H29" s="109"/>
    </row>
    <row r="30" spans="1:8" s="86" customFormat="1" ht="14.1" customHeight="1">
      <c r="A30" s="104">
        <v>26</v>
      </c>
      <c r="B30" s="105" t="s">
        <v>54</v>
      </c>
      <c r="C30" s="116" t="s">
        <v>52</v>
      </c>
      <c r="D30" s="106"/>
      <c r="E30" s="107" t="s">
        <v>0</v>
      </c>
      <c r="F30" s="108"/>
      <c r="G30" s="103"/>
      <c r="H30" s="109"/>
    </row>
    <row r="31" spans="1:8" s="86" customFormat="1" ht="14.1" customHeight="1">
      <c r="A31" s="98">
        <v>27</v>
      </c>
      <c r="B31" s="99" t="s">
        <v>55</v>
      </c>
      <c r="C31" s="115" t="s">
        <v>51</v>
      </c>
      <c r="D31" s="100"/>
      <c r="E31" s="101" t="s">
        <v>0</v>
      </c>
      <c r="F31" s="102"/>
      <c r="G31" s="103"/>
      <c r="H31" s="109"/>
    </row>
    <row r="32" spans="1:8" s="86" customFormat="1" ht="14.1" customHeight="1">
      <c r="A32" s="104">
        <v>28</v>
      </c>
      <c r="B32" s="105" t="s">
        <v>56</v>
      </c>
      <c r="C32" s="116" t="s">
        <v>50</v>
      </c>
      <c r="D32" s="106"/>
      <c r="E32" s="107" t="s">
        <v>0</v>
      </c>
      <c r="F32" s="108"/>
      <c r="G32" s="103"/>
      <c r="H32" s="109"/>
    </row>
    <row r="33" spans="1:8" s="86" customFormat="1" ht="14.1" customHeight="1">
      <c r="A33" s="98">
        <v>29</v>
      </c>
      <c r="B33" s="99" t="s">
        <v>57</v>
      </c>
      <c r="C33" s="115" t="s">
        <v>49</v>
      </c>
      <c r="D33" s="100"/>
      <c r="E33" s="101" t="s">
        <v>0</v>
      </c>
      <c r="F33" s="102"/>
      <c r="G33" s="103"/>
      <c r="H33" s="97"/>
    </row>
    <row r="34" spans="1:8" s="86" customFormat="1" ht="14.1" customHeight="1">
      <c r="A34" s="104">
        <v>30</v>
      </c>
      <c r="B34" s="105" t="s">
        <v>58</v>
      </c>
      <c r="C34" s="116" t="s">
        <v>48</v>
      </c>
      <c r="D34" s="106"/>
      <c r="E34" s="107" t="s">
        <v>0</v>
      </c>
      <c r="F34" s="108"/>
      <c r="G34" s="103"/>
      <c r="H34" s="109"/>
    </row>
    <row r="35" spans="1:8" s="86" customFormat="1" ht="14.1" customHeight="1">
      <c r="A35" s="98">
        <v>31</v>
      </c>
      <c r="B35" s="99" t="s">
        <v>44</v>
      </c>
      <c r="C35" s="115" t="s">
        <v>47</v>
      </c>
      <c r="D35" s="100"/>
      <c r="E35" s="101" t="s">
        <v>0</v>
      </c>
      <c r="F35" s="102"/>
      <c r="G35" s="103"/>
      <c r="H35" s="109"/>
    </row>
    <row r="36" spans="1:8" s="86" customFormat="1" ht="14.1" customHeight="1">
      <c r="A36" s="104">
        <v>32</v>
      </c>
      <c r="B36" s="105" t="s">
        <v>45</v>
      </c>
      <c r="C36" s="116" t="s">
        <v>46</v>
      </c>
      <c r="D36" s="106"/>
      <c r="E36" s="107" t="s">
        <v>0</v>
      </c>
      <c r="F36" s="108"/>
      <c r="G36" s="97"/>
      <c r="H36" s="109"/>
    </row>
    <row r="37" spans="1:8" s="86" customFormat="1" ht="14.1" customHeight="1">
      <c r="A37" s="94"/>
      <c r="B37" s="95" t="s">
        <v>22</v>
      </c>
      <c r="C37" s="96">
        <v>41880</v>
      </c>
      <c r="D37" s="117" t="s">
        <v>31</v>
      </c>
      <c r="E37" s="117"/>
      <c r="F37" s="117"/>
      <c r="G37" s="103"/>
      <c r="H37" s="109"/>
    </row>
    <row r="38" spans="1:8" s="86" customFormat="1" ht="14.1" customHeight="1">
      <c r="A38" s="98">
        <v>105</v>
      </c>
      <c r="B38" s="99" t="s">
        <v>59</v>
      </c>
      <c r="C38" s="115" t="s">
        <v>58</v>
      </c>
      <c r="D38" s="100"/>
      <c r="E38" s="101" t="s">
        <v>0</v>
      </c>
      <c r="F38" s="102"/>
      <c r="G38" s="103"/>
      <c r="H38" s="109"/>
    </row>
    <row r="39" spans="1:8" s="86" customFormat="1" ht="14.1" customHeight="1">
      <c r="A39" s="104">
        <v>106</v>
      </c>
      <c r="B39" s="105" t="s">
        <v>44</v>
      </c>
      <c r="C39" s="116" t="s">
        <v>57</v>
      </c>
      <c r="D39" s="106"/>
      <c r="E39" s="107" t="s">
        <v>0</v>
      </c>
      <c r="F39" s="108"/>
      <c r="G39" s="103"/>
      <c r="H39" s="109"/>
    </row>
    <row r="40" spans="1:8" s="86" customFormat="1" ht="14.1" customHeight="1">
      <c r="A40" s="98">
        <v>107</v>
      </c>
      <c r="B40" s="99" t="s">
        <v>45</v>
      </c>
      <c r="C40" s="115" t="s">
        <v>56</v>
      </c>
      <c r="D40" s="100"/>
      <c r="E40" s="101" t="s">
        <v>0</v>
      </c>
      <c r="F40" s="102"/>
      <c r="G40" s="103"/>
      <c r="H40" s="109"/>
    </row>
    <row r="41" spans="1:8" s="86" customFormat="1" ht="14.1" customHeight="1">
      <c r="A41" s="104">
        <v>108</v>
      </c>
      <c r="B41" s="105" t="s">
        <v>46</v>
      </c>
      <c r="C41" s="116" t="s">
        <v>55</v>
      </c>
      <c r="D41" s="106"/>
      <c r="E41" s="107" t="s">
        <v>0</v>
      </c>
      <c r="F41" s="108"/>
      <c r="G41" s="103"/>
      <c r="H41" s="97"/>
    </row>
    <row r="42" spans="1:8" s="86" customFormat="1" ht="14.1" customHeight="1">
      <c r="A42" s="98">
        <v>109</v>
      </c>
      <c r="B42" s="99" t="s">
        <v>47</v>
      </c>
      <c r="C42" s="115" t="s">
        <v>54</v>
      </c>
      <c r="D42" s="100"/>
      <c r="E42" s="101" t="s">
        <v>0</v>
      </c>
      <c r="F42" s="102"/>
      <c r="G42" s="103"/>
      <c r="H42" s="109"/>
    </row>
    <row r="43" spans="1:8" s="86" customFormat="1" ht="14.1" customHeight="1">
      <c r="A43" s="104">
        <v>110</v>
      </c>
      <c r="B43" s="105" t="s">
        <v>48</v>
      </c>
      <c r="C43" s="116" t="s">
        <v>53</v>
      </c>
      <c r="D43" s="106"/>
      <c r="E43" s="107" t="s">
        <v>0</v>
      </c>
      <c r="F43" s="108"/>
      <c r="G43" s="97"/>
      <c r="H43" s="109"/>
    </row>
    <row r="44" spans="1:8" s="86" customFormat="1" ht="14.1" customHeight="1">
      <c r="A44" s="98">
        <v>111</v>
      </c>
      <c r="B44" s="99" t="s">
        <v>49</v>
      </c>
      <c r="C44" s="115" t="s">
        <v>52</v>
      </c>
      <c r="D44" s="100"/>
      <c r="E44" s="101" t="s">
        <v>0</v>
      </c>
      <c r="F44" s="102"/>
      <c r="G44" s="103"/>
      <c r="H44" s="109"/>
    </row>
    <row r="45" spans="1:8" s="86" customFormat="1" ht="14.1" customHeight="1">
      <c r="A45" s="104">
        <v>112</v>
      </c>
      <c r="B45" s="105" t="s">
        <v>50</v>
      </c>
      <c r="C45" s="116" t="s">
        <v>51</v>
      </c>
      <c r="D45" s="106"/>
      <c r="E45" s="107" t="s">
        <v>0</v>
      </c>
      <c r="F45" s="108"/>
      <c r="G45" s="103"/>
      <c r="H45" s="109"/>
    </row>
    <row r="46" spans="1:8" s="86" customFormat="1" ht="14.1" customHeight="1">
      <c r="A46" s="94"/>
      <c r="B46" s="95" t="s">
        <v>13</v>
      </c>
      <c r="C46" s="96">
        <v>41882</v>
      </c>
      <c r="D46" s="117" t="s">
        <v>31</v>
      </c>
      <c r="E46" s="117"/>
      <c r="F46" s="117"/>
      <c r="G46" s="103"/>
      <c r="H46" s="109"/>
    </row>
    <row r="47" spans="1:8" s="86" customFormat="1" ht="14.1" customHeight="1">
      <c r="A47" s="98">
        <v>33</v>
      </c>
      <c r="B47" s="99" t="s">
        <v>46</v>
      </c>
      <c r="C47" s="115" t="s">
        <v>59</v>
      </c>
      <c r="D47" s="100"/>
      <c r="E47" s="101" t="s">
        <v>0</v>
      </c>
      <c r="F47" s="102"/>
      <c r="G47" s="103"/>
      <c r="H47" s="109"/>
    </row>
    <row r="48" spans="1:8" s="86" customFormat="1" ht="14.1" customHeight="1">
      <c r="A48" s="104">
        <v>34</v>
      </c>
      <c r="B48" s="105" t="s">
        <v>47</v>
      </c>
      <c r="C48" s="116" t="s">
        <v>45</v>
      </c>
      <c r="D48" s="106"/>
      <c r="E48" s="107" t="s">
        <v>0</v>
      </c>
      <c r="F48" s="108"/>
      <c r="G48" s="103"/>
      <c r="H48" s="109"/>
    </row>
    <row r="49" spans="1:8" s="86" customFormat="1" ht="14.1" customHeight="1">
      <c r="A49" s="98">
        <v>35</v>
      </c>
      <c r="B49" s="99" t="s">
        <v>48</v>
      </c>
      <c r="C49" s="115" t="s">
        <v>44</v>
      </c>
      <c r="D49" s="100"/>
      <c r="E49" s="101" t="s">
        <v>0</v>
      </c>
      <c r="F49" s="102"/>
      <c r="G49" s="103"/>
      <c r="H49" s="97"/>
    </row>
    <row r="50" spans="1:8" s="86" customFormat="1" ht="14.1" customHeight="1">
      <c r="A50" s="104">
        <v>36</v>
      </c>
      <c r="B50" s="105" t="s">
        <v>49</v>
      </c>
      <c r="C50" s="116" t="s">
        <v>58</v>
      </c>
      <c r="D50" s="106"/>
      <c r="E50" s="107" t="s">
        <v>0</v>
      </c>
      <c r="F50" s="108"/>
      <c r="G50" s="97"/>
      <c r="H50" s="109"/>
    </row>
    <row r="51" spans="1:8" s="86" customFormat="1" ht="14.1" customHeight="1">
      <c r="A51" s="98">
        <v>37</v>
      </c>
      <c r="B51" s="99" t="s">
        <v>50</v>
      </c>
      <c r="C51" s="115" t="s">
        <v>57</v>
      </c>
      <c r="D51" s="100"/>
      <c r="E51" s="101" t="s">
        <v>0</v>
      </c>
      <c r="F51" s="102"/>
      <c r="G51" s="103"/>
      <c r="H51" s="109"/>
    </row>
    <row r="52" spans="1:8" s="86" customFormat="1" ht="14.1" customHeight="1">
      <c r="A52" s="104">
        <v>38</v>
      </c>
      <c r="B52" s="105" t="s">
        <v>51</v>
      </c>
      <c r="C52" s="116" t="s">
        <v>56</v>
      </c>
      <c r="D52" s="106"/>
      <c r="E52" s="107" t="s">
        <v>0</v>
      </c>
      <c r="F52" s="108"/>
      <c r="G52" s="103"/>
      <c r="H52" s="109"/>
    </row>
    <row r="53" spans="1:8" s="86" customFormat="1" ht="14.1" customHeight="1">
      <c r="A53" s="98">
        <v>39</v>
      </c>
      <c r="B53" s="99" t="s">
        <v>52</v>
      </c>
      <c r="C53" s="115" t="s">
        <v>55</v>
      </c>
      <c r="D53" s="100"/>
      <c r="E53" s="101" t="s">
        <v>0</v>
      </c>
      <c r="F53" s="102"/>
      <c r="G53" s="103"/>
      <c r="H53" s="109"/>
    </row>
    <row r="54" spans="1:8" s="86" customFormat="1" ht="14.1" customHeight="1">
      <c r="A54" s="104">
        <v>40</v>
      </c>
      <c r="B54" s="105" t="s">
        <v>53</v>
      </c>
      <c r="C54" s="116" t="s">
        <v>54</v>
      </c>
      <c r="D54" s="106"/>
      <c r="E54" s="107" t="s">
        <v>0</v>
      </c>
      <c r="F54" s="108"/>
      <c r="G54" s="103"/>
      <c r="H54" s="109"/>
    </row>
    <row r="55" spans="1:8" s="86" customFormat="1" ht="14.1" customHeight="1">
      <c r="A55" s="94"/>
      <c r="B55" s="95" t="s">
        <v>14</v>
      </c>
      <c r="C55" s="96">
        <v>41889</v>
      </c>
      <c r="D55" s="117" t="s">
        <v>31</v>
      </c>
      <c r="E55" s="117"/>
      <c r="F55" s="117"/>
      <c r="G55" s="103"/>
      <c r="H55" s="109"/>
    </row>
    <row r="56" spans="1:8" s="86" customFormat="1" ht="14.1" customHeight="1">
      <c r="A56" s="98">
        <v>41</v>
      </c>
      <c r="B56" s="99" t="s">
        <v>59</v>
      </c>
      <c r="C56" s="115" t="s">
        <v>54</v>
      </c>
      <c r="D56" s="100"/>
      <c r="E56" s="101" t="s">
        <v>0</v>
      </c>
      <c r="F56" s="102"/>
      <c r="G56" s="103"/>
      <c r="H56" s="109"/>
    </row>
    <row r="57" spans="1:8" s="86" customFormat="1" ht="14.1" customHeight="1">
      <c r="A57" s="104">
        <v>42</v>
      </c>
      <c r="B57" s="105" t="s">
        <v>55</v>
      </c>
      <c r="C57" s="116" t="s">
        <v>53</v>
      </c>
      <c r="D57" s="106"/>
      <c r="E57" s="107" t="s">
        <v>0</v>
      </c>
      <c r="F57" s="108"/>
      <c r="G57" s="97"/>
      <c r="H57" s="97"/>
    </row>
    <row r="58" spans="1:8" s="86" customFormat="1" ht="14.1" customHeight="1">
      <c r="A58" s="98">
        <v>43</v>
      </c>
      <c r="B58" s="99" t="s">
        <v>56</v>
      </c>
      <c r="C58" s="115" t="s">
        <v>52</v>
      </c>
      <c r="D58" s="100"/>
      <c r="E58" s="101" t="s">
        <v>0</v>
      </c>
      <c r="F58" s="102"/>
      <c r="G58" s="103"/>
      <c r="H58" s="109"/>
    </row>
    <row r="59" spans="1:8" s="86" customFormat="1" ht="14.1" customHeight="1">
      <c r="A59" s="104">
        <v>44</v>
      </c>
      <c r="B59" s="105" t="s">
        <v>57</v>
      </c>
      <c r="C59" s="116" t="s">
        <v>51</v>
      </c>
      <c r="D59" s="106"/>
      <c r="E59" s="107" t="s">
        <v>0</v>
      </c>
      <c r="F59" s="108"/>
      <c r="G59" s="103"/>
      <c r="H59" s="109"/>
    </row>
    <row r="60" spans="1:8" s="86" customFormat="1" ht="14.1" customHeight="1">
      <c r="A60" s="98">
        <v>45</v>
      </c>
      <c r="B60" s="99" t="s">
        <v>58</v>
      </c>
      <c r="C60" s="115" t="s">
        <v>50</v>
      </c>
      <c r="D60" s="100"/>
      <c r="E60" s="101" t="s">
        <v>0</v>
      </c>
      <c r="F60" s="102"/>
      <c r="G60" s="103"/>
      <c r="H60" s="109"/>
    </row>
    <row r="61" spans="1:8" s="86" customFormat="1" ht="14.1" customHeight="1">
      <c r="A61" s="104">
        <v>46</v>
      </c>
      <c r="B61" s="105" t="s">
        <v>44</v>
      </c>
      <c r="C61" s="116" t="s">
        <v>49</v>
      </c>
      <c r="D61" s="106"/>
      <c r="E61" s="107" t="s">
        <v>0</v>
      </c>
      <c r="F61" s="108"/>
      <c r="G61" s="103"/>
      <c r="H61" s="109"/>
    </row>
    <row r="62" spans="1:8" s="86" customFormat="1" ht="14.1" customHeight="1">
      <c r="A62" s="98">
        <v>47</v>
      </c>
      <c r="B62" s="99" t="s">
        <v>45</v>
      </c>
      <c r="C62" s="115" t="s">
        <v>48</v>
      </c>
      <c r="D62" s="100"/>
      <c r="E62" s="101" t="s">
        <v>0</v>
      </c>
      <c r="F62" s="102"/>
      <c r="G62" s="103"/>
      <c r="H62" s="109"/>
    </row>
    <row r="63" spans="1:8" s="86" customFormat="1" ht="14.1" customHeight="1">
      <c r="A63" s="104">
        <v>48</v>
      </c>
      <c r="B63" s="105" t="s">
        <v>46</v>
      </c>
      <c r="C63" s="116" t="s">
        <v>47</v>
      </c>
      <c r="D63" s="106"/>
      <c r="E63" s="107" t="s">
        <v>0</v>
      </c>
      <c r="F63" s="108"/>
      <c r="G63" s="103"/>
      <c r="H63" s="109"/>
    </row>
    <row r="64" spans="1:8" s="86" customFormat="1" ht="14.1" customHeight="1">
      <c r="A64" s="94"/>
      <c r="B64" s="95" t="s">
        <v>15</v>
      </c>
      <c r="C64" s="96">
        <v>41895</v>
      </c>
      <c r="D64" s="117" t="s">
        <v>31</v>
      </c>
      <c r="E64" s="117"/>
      <c r="F64" s="117"/>
      <c r="G64" s="97"/>
      <c r="H64" s="109"/>
    </row>
    <row r="65" spans="1:8" s="86" customFormat="1" ht="14.1" customHeight="1">
      <c r="A65" s="98">
        <v>49</v>
      </c>
      <c r="B65" s="99" t="s">
        <v>47</v>
      </c>
      <c r="C65" s="115" t="s">
        <v>59</v>
      </c>
      <c r="D65" s="100"/>
      <c r="E65" s="101" t="s">
        <v>0</v>
      </c>
      <c r="F65" s="102"/>
      <c r="G65" s="103"/>
      <c r="H65" s="97"/>
    </row>
    <row r="66" spans="1:8" s="86" customFormat="1" ht="14.1" customHeight="1">
      <c r="A66" s="104">
        <v>50</v>
      </c>
      <c r="B66" s="105" t="s">
        <v>48</v>
      </c>
      <c r="C66" s="116" t="s">
        <v>46</v>
      </c>
      <c r="D66" s="106"/>
      <c r="E66" s="107" t="s">
        <v>0</v>
      </c>
      <c r="F66" s="108"/>
      <c r="G66" s="103"/>
      <c r="H66" s="109"/>
    </row>
    <row r="67" spans="1:8" s="86" customFormat="1" ht="14.1" customHeight="1">
      <c r="A67" s="98">
        <v>51</v>
      </c>
      <c r="B67" s="99" t="s">
        <v>49</v>
      </c>
      <c r="C67" s="115" t="s">
        <v>45</v>
      </c>
      <c r="D67" s="100"/>
      <c r="E67" s="101" t="s">
        <v>0</v>
      </c>
      <c r="F67" s="102"/>
      <c r="G67" s="103"/>
      <c r="H67" s="109"/>
    </row>
    <row r="68" spans="1:8" s="86" customFormat="1" ht="14.1" customHeight="1">
      <c r="A68" s="104">
        <v>52</v>
      </c>
      <c r="B68" s="105" t="s">
        <v>50</v>
      </c>
      <c r="C68" s="116" t="s">
        <v>44</v>
      </c>
      <c r="D68" s="106"/>
      <c r="E68" s="107" t="s">
        <v>0</v>
      </c>
      <c r="F68" s="108"/>
      <c r="G68" s="103"/>
      <c r="H68" s="109"/>
    </row>
    <row r="69" spans="1:8" s="86" customFormat="1" ht="14.1" customHeight="1">
      <c r="A69" s="98">
        <v>53</v>
      </c>
      <c r="B69" s="99" t="s">
        <v>51</v>
      </c>
      <c r="C69" s="115" t="s">
        <v>58</v>
      </c>
      <c r="D69" s="100"/>
      <c r="E69" s="101" t="s">
        <v>0</v>
      </c>
      <c r="F69" s="102"/>
      <c r="G69" s="103"/>
      <c r="H69" s="109"/>
    </row>
    <row r="70" spans="1:8" s="86" customFormat="1" ht="14.1" customHeight="1">
      <c r="A70" s="104">
        <v>54</v>
      </c>
      <c r="B70" s="105" t="s">
        <v>52</v>
      </c>
      <c r="C70" s="116" t="s">
        <v>57</v>
      </c>
      <c r="D70" s="106"/>
      <c r="E70" s="107" t="s">
        <v>0</v>
      </c>
      <c r="F70" s="108"/>
      <c r="G70" s="103"/>
      <c r="H70" s="109"/>
    </row>
    <row r="71" spans="1:8" s="86" customFormat="1" ht="14.1" customHeight="1">
      <c r="A71" s="98">
        <v>55</v>
      </c>
      <c r="B71" s="99" t="s">
        <v>53</v>
      </c>
      <c r="C71" s="115" t="s">
        <v>56</v>
      </c>
      <c r="D71" s="100"/>
      <c r="E71" s="101" t="s">
        <v>0</v>
      </c>
      <c r="F71" s="102"/>
      <c r="G71" s="97"/>
      <c r="H71" s="109"/>
    </row>
    <row r="72" spans="1:8" s="86" customFormat="1" ht="14.1" customHeight="1">
      <c r="A72" s="104">
        <v>56</v>
      </c>
      <c r="B72" s="105" t="s">
        <v>54</v>
      </c>
      <c r="C72" s="116" t="s">
        <v>55</v>
      </c>
      <c r="D72" s="106"/>
      <c r="E72" s="107" t="s">
        <v>0</v>
      </c>
      <c r="F72" s="108"/>
      <c r="G72" s="103"/>
      <c r="H72" s="109"/>
    </row>
    <row r="73" spans="1:8" s="86" customFormat="1" ht="14.1" customHeight="1">
      <c r="A73" s="94"/>
      <c r="B73" s="95" t="s">
        <v>23</v>
      </c>
      <c r="C73" s="96">
        <v>41897</v>
      </c>
      <c r="D73" s="117" t="s">
        <v>31</v>
      </c>
      <c r="E73" s="117"/>
      <c r="F73" s="117"/>
      <c r="G73" s="103"/>
      <c r="H73" s="97"/>
    </row>
    <row r="74" spans="1:8" s="86" customFormat="1" ht="14.1" customHeight="1">
      <c r="A74" s="98">
        <v>113</v>
      </c>
      <c r="B74" s="99" t="s">
        <v>51</v>
      </c>
      <c r="C74" s="115" t="s">
        <v>59</v>
      </c>
      <c r="D74" s="100"/>
      <c r="E74" s="101" t="s">
        <v>0</v>
      </c>
      <c r="F74" s="102"/>
      <c r="G74" s="103"/>
      <c r="H74" s="109"/>
    </row>
    <row r="75" spans="1:8" s="86" customFormat="1" ht="14.1" customHeight="1">
      <c r="A75" s="104">
        <v>114</v>
      </c>
      <c r="B75" s="105" t="s">
        <v>52</v>
      </c>
      <c r="C75" s="116" t="s">
        <v>50</v>
      </c>
      <c r="D75" s="106"/>
      <c r="E75" s="107" t="s">
        <v>0</v>
      </c>
      <c r="F75" s="108"/>
      <c r="G75" s="103"/>
      <c r="H75" s="109"/>
    </row>
    <row r="76" spans="1:8" s="86" customFormat="1" ht="14.1" customHeight="1">
      <c r="A76" s="98">
        <v>115</v>
      </c>
      <c r="B76" s="99" t="s">
        <v>53</v>
      </c>
      <c r="C76" s="115" t="s">
        <v>49</v>
      </c>
      <c r="D76" s="100"/>
      <c r="E76" s="101" t="s">
        <v>0</v>
      </c>
      <c r="F76" s="102"/>
      <c r="G76" s="103"/>
      <c r="H76" s="109"/>
    </row>
    <row r="77" spans="1:8" s="86" customFormat="1" ht="14.1" customHeight="1">
      <c r="A77" s="104">
        <v>116</v>
      </c>
      <c r="B77" s="105" t="s">
        <v>54</v>
      </c>
      <c r="C77" s="116" t="s">
        <v>48</v>
      </c>
      <c r="D77" s="106"/>
      <c r="E77" s="107" t="s">
        <v>0</v>
      </c>
      <c r="F77" s="108"/>
      <c r="G77" s="103"/>
      <c r="H77" s="109"/>
    </row>
    <row r="78" spans="1:8" s="86" customFormat="1" ht="14.1" customHeight="1">
      <c r="A78" s="98">
        <v>117</v>
      </c>
      <c r="B78" s="99" t="s">
        <v>55</v>
      </c>
      <c r="C78" s="115" t="s">
        <v>47</v>
      </c>
      <c r="D78" s="100"/>
      <c r="E78" s="101" t="s">
        <v>0</v>
      </c>
      <c r="F78" s="102"/>
      <c r="G78" s="97"/>
      <c r="H78" s="109"/>
    </row>
    <row r="79" spans="1:8" s="86" customFormat="1" ht="14.1" customHeight="1">
      <c r="A79" s="104">
        <v>118</v>
      </c>
      <c r="B79" s="105" t="s">
        <v>56</v>
      </c>
      <c r="C79" s="116" t="s">
        <v>46</v>
      </c>
      <c r="D79" s="106"/>
      <c r="E79" s="107" t="s">
        <v>0</v>
      </c>
      <c r="F79" s="108"/>
      <c r="G79" s="103"/>
      <c r="H79" s="109"/>
    </row>
    <row r="80" spans="1:8" s="86" customFormat="1" ht="14.1" customHeight="1">
      <c r="A80" s="98">
        <v>119</v>
      </c>
      <c r="B80" s="99" t="s">
        <v>57</v>
      </c>
      <c r="C80" s="115" t="s">
        <v>45</v>
      </c>
      <c r="D80" s="100"/>
      <c r="E80" s="101" t="s">
        <v>0</v>
      </c>
      <c r="F80" s="102"/>
      <c r="G80" s="103"/>
      <c r="H80" s="109"/>
    </row>
    <row r="81" spans="1:8" s="86" customFormat="1" ht="14.1" customHeight="1">
      <c r="A81" s="104">
        <v>120</v>
      </c>
      <c r="B81" s="105" t="s">
        <v>58</v>
      </c>
      <c r="C81" s="116" t="s">
        <v>44</v>
      </c>
      <c r="D81" s="106"/>
      <c r="E81" s="107" t="s">
        <v>0</v>
      </c>
      <c r="F81" s="108"/>
      <c r="G81" s="103"/>
      <c r="H81" s="97"/>
    </row>
    <row r="82" spans="1:8" s="86" customFormat="1" ht="14.1" customHeight="1">
      <c r="A82" s="94"/>
      <c r="B82" s="95" t="s">
        <v>16</v>
      </c>
      <c r="C82" s="96">
        <v>41903</v>
      </c>
      <c r="D82" s="117" t="s">
        <v>31</v>
      </c>
      <c r="E82" s="117"/>
      <c r="F82" s="117"/>
      <c r="G82" s="103"/>
      <c r="H82" s="109"/>
    </row>
    <row r="83" spans="1:8" s="86" customFormat="1" ht="14.1" customHeight="1">
      <c r="A83" s="98">
        <v>57</v>
      </c>
      <c r="B83" s="99" t="s">
        <v>59</v>
      </c>
      <c r="C83" s="115" t="s">
        <v>55</v>
      </c>
      <c r="D83" s="100"/>
      <c r="E83" s="101" t="s">
        <v>0</v>
      </c>
      <c r="F83" s="102"/>
      <c r="G83" s="103"/>
      <c r="H83" s="109"/>
    </row>
    <row r="84" spans="1:8" s="86" customFormat="1" ht="14.1" customHeight="1">
      <c r="A84" s="104">
        <v>58</v>
      </c>
      <c r="B84" s="105" t="s">
        <v>56</v>
      </c>
      <c r="C84" s="116" t="s">
        <v>54</v>
      </c>
      <c r="D84" s="106"/>
      <c r="E84" s="107" t="s">
        <v>0</v>
      </c>
      <c r="F84" s="108"/>
      <c r="G84" s="103"/>
      <c r="H84" s="109"/>
    </row>
    <row r="85" spans="1:8" s="86" customFormat="1" ht="14.1" customHeight="1">
      <c r="A85" s="98">
        <v>59</v>
      </c>
      <c r="B85" s="99" t="s">
        <v>57</v>
      </c>
      <c r="C85" s="115" t="s">
        <v>53</v>
      </c>
      <c r="D85" s="100"/>
      <c r="E85" s="101" t="s">
        <v>0</v>
      </c>
      <c r="F85" s="102"/>
      <c r="G85" s="97"/>
      <c r="H85" s="109"/>
    </row>
    <row r="86" spans="1:8" s="86" customFormat="1" ht="14.1" customHeight="1">
      <c r="A86" s="104">
        <v>60</v>
      </c>
      <c r="B86" s="105" t="s">
        <v>58</v>
      </c>
      <c r="C86" s="116" t="s">
        <v>52</v>
      </c>
      <c r="D86" s="106"/>
      <c r="E86" s="107" t="s">
        <v>0</v>
      </c>
      <c r="F86" s="108"/>
      <c r="G86" s="103"/>
      <c r="H86" s="109"/>
    </row>
    <row r="87" spans="1:8" s="86" customFormat="1" ht="14.1" customHeight="1">
      <c r="A87" s="98">
        <v>61</v>
      </c>
      <c r="B87" s="99" t="s">
        <v>44</v>
      </c>
      <c r="C87" s="115" t="s">
        <v>51</v>
      </c>
      <c r="D87" s="100"/>
      <c r="E87" s="101" t="s">
        <v>0</v>
      </c>
      <c r="F87" s="102"/>
      <c r="G87" s="103"/>
      <c r="H87" s="109"/>
    </row>
    <row r="88" spans="1:8" s="86" customFormat="1" ht="14.1" customHeight="1">
      <c r="A88" s="104">
        <v>62</v>
      </c>
      <c r="B88" s="105" t="s">
        <v>45</v>
      </c>
      <c r="C88" s="116" t="s">
        <v>50</v>
      </c>
      <c r="D88" s="106"/>
      <c r="E88" s="107" t="s">
        <v>0</v>
      </c>
      <c r="F88" s="108"/>
      <c r="G88" s="103"/>
      <c r="H88" s="109"/>
    </row>
    <row r="89" spans="1:8" s="86" customFormat="1" ht="14.1" customHeight="1">
      <c r="A89" s="98">
        <v>63</v>
      </c>
      <c r="B89" s="99" t="s">
        <v>46</v>
      </c>
      <c r="C89" s="115" t="s">
        <v>49</v>
      </c>
      <c r="D89" s="100"/>
      <c r="E89" s="101" t="s">
        <v>0</v>
      </c>
      <c r="F89" s="102"/>
      <c r="G89" s="103"/>
      <c r="H89" s="97"/>
    </row>
    <row r="90" spans="1:8" s="86" customFormat="1" ht="14.1" customHeight="1">
      <c r="A90" s="104">
        <v>64</v>
      </c>
      <c r="B90" s="105" t="s">
        <v>47</v>
      </c>
      <c r="C90" s="116" t="s">
        <v>48</v>
      </c>
      <c r="D90" s="106"/>
      <c r="E90" s="107" t="s">
        <v>0</v>
      </c>
      <c r="F90" s="108"/>
      <c r="G90" s="103"/>
      <c r="H90" s="109"/>
    </row>
    <row r="91" spans="1:8" s="86" customFormat="1" ht="14.1" customHeight="1">
      <c r="A91" s="94"/>
      <c r="B91" s="95" t="s">
        <v>17</v>
      </c>
      <c r="C91" s="96">
        <v>41910</v>
      </c>
      <c r="D91" s="117" t="s">
        <v>31</v>
      </c>
      <c r="E91" s="117"/>
      <c r="F91" s="117"/>
      <c r="G91" s="103"/>
      <c r="H91" s="109"/>
    </row>
    <row r="92" spans="1:8" s="86" customFormat="1" ht="14.1" customHeight="1">
      <c r="A92" s="98">
        <v>65</v>
      </c>
      <c r="B92" s="99" t="s">
        <v>48</v>
      </c>
      <c r="C92" s="115" t="s">
        <v>59</v>
      </c>
      <c r="D92" s="100"/>
      <c r="E92" s="101" t="s">
        <v>0</v>
      </c>
      <c r="F92" s="102"/>
      <c r="G92" s="97"/>
      <c r="H92" s="109"/>
    </row>
    <row r="93" spans="1:8" s="86" customFormat="1" ht="14.1" customHeight="1">
      <c r="A93" s="104">
        <v>66</v>
      </c>
      <c r="B93" s="105" t="s">
        <v>49</v>
      </c>
      <c r="C93" s="116" t="s">
        <v>47</v>
      </c>
      <c r="D93" s="106"/>
      <c r="E93" s="107" t="s">
        <v>0</v>
      </c>
      <c r="F93" s="108"/>
      <c r="G93" s="103"/>
      <c r="H93" s="109"/>
    </row>
    <row r="94" spans="1:8" s="86" customFormat="1" ht="14.1" customHeight="1">
      <c r="A94" s="98">
        <v>67</v>
      </c>
      <c r="B94" s="99" t="s">
        <v>50</v>
      </c>
      <c r="C94" s="115" t="s">
        <v>46</v>
      </c>
      <c r="D94" s="100"/>
      <c r="E94" s="101" t="s">
        <v>0</v>
      </c>
      <c r="F94" s="102"/>
      <c r="G94" s="103"/>
      <c r="H94" s="109"/>
    </row>
    <row r="95" spans="1:8" s="86" customFormat="1" ht="14.1" customHeight="1">
      <c r="A95" s="104">
        <v>68</v>
      </c>
      <c r="B95" s="105" t="s">
        <v>51</v>
      </c>
      <c r="C95" s="116" t="s">
        <v>45</v>
      </c>
      <c r="D95" s="106"/>
      <c r="E95" s="107" t="s">
        <v>0</v>
      </c>
      <c r="F95" s="108"/>
      <c r="G95" s="103"/>
      <c r="H95" s="109"/>
    </row>
    <row r="96" spans="1:8" s="86" customFormat="1" ht="14.1" customHeight="1">
      <c r="A96" s="98">
        <v>69</v>
      </c>
      <c r="B96" s="99" t="s">
        <v>52</v>
      </c>
      <c r="C96" s="115" t="s">
        <v>44</v>
      </c>
      <c r="D96" s="100"/>
      <c r="E96" s="101" t="s">
        <v>0</v>
      </c>
      <c r="F96" s="102"/>
      <c r="G96" s="103"/>
      <c r="H96" s="109"/>
    </row>
    <row r="97" spans="1:8" s="86" customFormat="1" ht="14.1" customHeight="1">
      <c r="A97" s="104">
        <v>70</v>
      </c>
      <c r="B97" s="105" t="s">
        <v>53</v>
      </c>
      <c r="C97" s="116" t="s">
        <v>58</v>
      </c>
      <c r="D97" s="106"/>
      <c r="E97" s="107" t="s">
        <v>0</v>
      </c>
      <c r="F97" s="108"/>
      <c r="G97" s="103"/>
      <c r="H97" s="97"/>
    </row>
    <row r="98" spans="1:8" s="86" customFormat="1" ht="14.1" customHeight="1">
      <c r="A98" s="98">
        <v>71</v>
      </c>
      <c r="B98" s="99" t="s">
        <v>54</v>
      </c>
      <c r="C98" s="115" t="s">
        <v>57</v>
      </c>
      <c r="D98" s="100"/>
      <c r="E98" s="101" t="s">
        <v>0</v>
      </c>
      <c r="F98" s="102"/>
      <c r="G98" s="103"/>
      <c r="H98" s="109"/>
    </row>
    <row r="99" spans="1:8" s="86" customFormat="1" ht="14.1" customHeight="1">
      <c r="A99" s="104">
        <v>72</v>
      </c>
      <c r="B99" s="105" t="s">
        <v>55</v>
      </c>
      <c r="C99" s="116" t="s">
        <v>56</v>
      </c>
      <c r="D99" s="106"/>
      <c r="E99" s="107" t="s">
        <v>0</v>
      </c>
      <c r="F99" s="108"/>
      <c r="G99" s="97"/>
      <c r="H99" s="109"/>
    </row>
    <row r="100" spans="1:8" s="86" customFormat="1" ht="14.1" customHeight="1">
      <c r="A100" s="94"/>
      <c r="B100" s="95" t="s">
        <v>18</v>
      </c>
      <c r="C100" s="96">
        <v>41917</v>
      </c>
      <c r="D100" s="117" t="s">
        <v>31</v>
      </c>
      <c r="E100" s="117"/>
      <c r="F100" s="117"/>
      <c r="G100" s="103"/>
      <c r="H100" s="109"/>
    </row>
    <row r="101" spans="1:8" s="86" customFormat="1" ht="14.1" customHeight="1">
      <c r="A101" s="98">
        <v>73</v>
      </c>
      <c r="B101" s="99" t="s">
        <v>59</v>
      </c>
      <c r="C101" s="115" t="s">
        <v>56</v>
      </c>
      <c r="D101" s="100"/>
      <c r="E101" s="101" t="s">
        <v>0</v>
      </c>
      <c r="F101" s="102"/>
      <c r="G101" s="103"/>
      <c r="H101" s="109"/>
    </row>
    <row r="102" spans="1:8" s="86" customFormat="1" ht="14.1" customHeight="1">
      <c r="A102" s="104">
        <v>74</v>
      </c>
      <c r="B102" s="105" t="s">
        <v>57</v>
      </c>
      <c r="C102" s="116" t="s">
        <v>55</v>
      </c>
      <c r="D102" s="106"/>
      <c r="E102" s="107" t="s">
        <v>0</v>
      </c>
      <c r="F102" s="108"/>
      <c r="G102" s="103"/>
      <c r="H102" s="109"/>
    </row>
    <row r="103" spans="1:8" s="86" customFormat="1" ht="14.1" customHeight="1">
      <c r="A103" s="98">
        <v>75</v>
      </c>
      <c r="B103" s="99" t="s">
        <v>58</v>
      </c>
      <c r="C103" s="115" t="s">
        <v>54</v>
      </c>
      <c r="D103" s="100"/>
      <c r="E103" s="101" t="s">
        <v>0</v>
      </c>
      <c r="F103" s="102"/>
      <c r="G103" s="103"/>
      <c r="H103" s="109"/>
    </row>
    <row r="104" spans="1:8" s="86" customFormat="1" ht="14.1" customHeight="1">
      <c r="A104" s="104">
        <v>76</v>
      </c>
      <c r="B104" s="105" t="s">
        <v>44</v>
      </c>
      <c r="C104" s="116" t="s">
        <v>53</v>
      </c>
      <c r="D104" s="106"/>
      <c r="E104" s="107" t="s">
        <v>0</v>
      </c>
      <c r="F104" s="108"/>
      <c r="G104" s="103"/>
      <c r="H104" s="109"/>
    </row>
    <row r="105" spans="1:8" ht="15.95" customHeight="1">
      <c r="A105" s="98">
        <v>77</v>
      </c>
      <c r="B105" s="99" t="s">
        <v>45</v>
      </c>
      <c r="C105" s="115" t="s">
        <v>52</v>
      </c>
      <c r="D105" s="100"/>
      <c r="E105" s="101" t="s">
        <v>0</v>
      </c>
      <c r="F105" s="102"/>
      <c r="G105" s="110"/>
      <c r="H105" s="114"/>
    </row>
    <row r="106" spans="1:8" ht="15.95" customHeight="1">
      <c r="A106" s="104">
        <v>78</v>
      </c>
      <c r="B106" s="105" t="s">
        <v>46</v>
      </c>
      <c r="C106" s="116" t="s">
        <v>51</v>
      </c>
      <c r="D106" s="106"/>
      <c r="E106" s="107" t="s">
        <v>0</v>
      </c>
      <c r="F106" s="108"/>
      <c r="G106" s="114"/>
      <c r="H106" s="112"/>
    </row>
    <row r="107" spans="1:8" ht="15.95" customHeight="1">
      <c r="A107" s="98">
        <v>79</v>
      </c>
      <c r="B107" s="99" t="s">
        <v>47</v>
      </c>
      <c r="C107" s="115" t="s">
        <v>50</v>
      </c>
      <c r="D107" s="100"/>
      <c r="E107" s="101" t="s">
        <v>0</v>
      </c>
      <c r="F107" s="102"/>
      <c r="G107" s="110"/>
      <c r="H107" s="112"/>
    </row>
    <row r="108" spans="1:8" ht="15.95" customHeight="1">
      <c r="A108" s="104">
        <v>80</v>
      </c>
      <c r="B108" s="105" t="s">
        <v>48</v>
      </c>
      <c r="C108" s="116" t="s">
        <v>49</v>
      </c>
      <c r="D108" s="106"/>
      <c r="E108" s="107" t="s">
        <v>0</v>
      </c>
      <c r="F108" s="108"/>
      <c r="G108" s="110"/>
      <c r="H108" s="112"/>
    </row>
    <row r="109" spans="1:8" ht="15.95" customHeight="1">
      <c r="A109" s="94"/>
      <c r="B109" s="95" t="s">
        <v>19</v>
      </c>
      <c r="C109" s="96">
        <v>41924</v>
      </c>
      <c r="D109" s="117" t="s">
        <v>31</v>
      </c>
      <c r="E109" s="117"/>
      <c r="F109" s="117"/>
      <c r="G109" s="110"/>
      <c r="H109" s="112"/>
    </row>
    <row r="110" spans="1:8" ht="15.95" customHeight="1">
      <c r="A110" s="98">
        <v>81</v>
      </c>
      <c r="B110" s="99" t="s">
        <v>49</v>
      </c>
      <c r="C110" s="115" t="s">
        <v>59</v>
      </c>
      <c r="D110" s="100"/>
      <c r="E110" s="101" t="s">
        <v>0</v>
      </c>
      <c r="F110" s="102"/>
      <c r="G110" s="110"/>
      <c r="H110" s="112"/>
    </row>
    <row r="111" spans="1:8" ht="15.95" customHeight="1">
      <c r="A111" s="104">
        <v>82</v>
      </c>
      <c r="B111" s="105" t="s">
        <v>50</v>
      </c>
      <c r="C111" s="116" t="s">
        <v>48</v>
      </c>
      <c r="D111" s="106"/>
      <c r="E111" s="107" t="s">
        <v>0</v>
      </c>
      <c r="F111" s="108"/>
      <c r="G111" s="110"/>
      <c r="H111" s="112"/>
    </row>
    <row r="112" spans="1:8" ht="15.95" customHeight="1">
      <c r="A112" s="98">
        <v>83</v>
      </c>
      <c r="B112" s="99" t="s">
        <v>51</v>
      </c>
      <c r="C112" s="115" t="s">
        <v>47</v>
      </c>
      <c r="D112" s="100"/>
      <c r="E112" s="101" t="s">
        <v>0</v>
      </c>
      <c r="F112" s="102"/>
      <c r="G112" s="110"/>
      <c r="H112" s="112"/>
    </row>
    <row r="113" spans="1:8" ht="15.95" customHeight="1">
      <c r="A113" s="104">
        <v>84</v>
      </c>
      <c r="B113" s="105" t="s">
        <v>52</v>
      </c>
      <c r="C113" s="116" t="s">
        <v>46</v>
      </c>
      <c r="D113" s="106"/>
      <c r="E113" s="107" t="s">
        <v>0</v>
      </c>
      <c r="F113" s="108"/>
      <c r="G113" s="114"/>
      <c r="H113" s="114"/>
    </row>
    <row r="114" spans="1:8" ht="15.95" customHeight="1">
      <c r="A114" s="98">
        <v>85</v>
      </c>
      <c r="B114" s="99" t="s">
        <v>53</v>
      </c>
      <c r="C114" s="115" t="s">
        <v>45</v>
      </c>
      <c r="D114" s="100"/>
      <c r="E114" s="101" t="s">
        <v>0</v>
      </c>
      <c r="F114" s="102"/>
      <c r="G114" s="110"/>
      <c r="H114" s="112"/>
    </row>
    <row r="115" spans="1:8" ht="15.95" customHeight="1">
      <c r="A115" s="104">
        <v>86</v>
      </c>
      <c r="B115" s="105" t="s">
        <v>54</v>
      </c>
      <c r="C115" s="116" t="s">
        <v>44</v>
      </c>
      <c r="D115" s="106"/>
      <c r="E115" s="107" t="s">
        <v>0</v>
      </c>
      <c r="F115" s="108"/>
      <c r="G115" s="110"/>
      <c r="H115" s="112"/>
    </row>
    <row r="116" spans="1:8" ht="15.95" customHeight="1">
      <c r="A116" s="98">
        <v>87</v>
      </c>
      <c r="B116" s="99" t="s">
        <v>55</v>
      </c>
      <c r="C116" s="115" t="s">
        <v>58</v>
      </c>
      <c r="D116" s="100"/>
      <c r="E116" s="101" t="s">
        <v>0</v>
      </c>
      <c r="F116" s="102"/>
      <c r="G116" s="110"/>
      <c r="H116" s="112"/>
    </row>
    <row r="117" spans="1:8" ht="15.95" customHeight="1">
      <c r="A117" s="104">
        <v>88</v>
      </c>
      <c r="B117" s="105" t="s">
        <v>56</v>
      </c>
      <c r="C117" s="116" t="s">
        <v>57</v>
      </c>
      <c r="D117" s="106"/>
      <c r="E117" s="107" t="s">
        <v>0</v>
      </c>
      <c r="F117" s="108"/>
      <c r="G117" s="110"/>
      <c r="H117" s="112"/>
    </row>
    <row r="118" spans="1:8" ht="15.95" customHeight="1">
      <c r="A118" s="94"/>
      <c r="B118" s="95" t="s">
        <v>20</v>
      </c>
      <c r="C118" s="96">
        <v>41931</v>
      </c>
      <c r="D118" s="117" t="s">
        <v>31</v>
      </c>
      <c r="E118" s="117"/>
      <c r="F118" s="117"/>
      <c r="G118" s="110"/>
      <c r="H118" s="112"/>
    </row>
    <row r="119" spans="1:8" ht="15.95" customHeight="1">
      <c r="A119" s="98">
        <v>89</v>
      </c>
      <c r="B119" s="99" t="s">
        <v>59</v>
      </c>
      <c r="C119" s="115" t="s">
        <v>57</v>
      </c>
      <c r="D119" s="100"/>
      <c r="E119" s="101" t="s">
        <v>0</v>
      </c>
      <c r="F119" s="102"/>
      <c r="G119" s="110"/>
      <c r="H119" s="112"/>
    </row>
    <row r="120" spans="1:8" ht="15.95" customHeight="1">
      <c r="A120" s="104">
        <v>90</v>
      </c>
      <c r="B120" s="105" t="s">
        <v>58</v>
      </c>
      <c r="C120" s="116" t="s">
        <v>56</v>
      </c>
      <c r="D120" s="106"/>
      <c r="E120" s="107" t="s">
        <v>0</v>
      </c>
      <c r="F120" s="108"/>
      <c r="G120" s="114"/>
      <c r="H120" s="112"/>
    </row>
    <row r="121" spans="1:8" ht="15.95" customHeight="1">
      <c r="A121" s="98">
        <v>91</v>
      </c>
      <c r="B121" s="99" t="s">
        <v>44</v>
      </c>
      <c r="C121" s="115" t="s">
        <v>55</v>
      </c>
      <c r="D121" s="100"/>
      <c r="E121" s="101" t="s">
        <v>0</v>
      </c>
      <c r="F121" s="102"/>
      <c r="G121" s="110"/>
      <c r="H121" s="114"/>
    </row>
    <row r="122" spans="1:8" ht="15.95" customHeight="1">
      <c r="A122" s="104">
        <v>92</v>
      </c>
      <c r="B122" s="105" t="s">
        <v>45</v>
      </c>
      <c r="C122" s="116" t="s">
        <v>54</v>
      </c>
      <c r="D122" s="106"/>
      <c r="E122" s="107" t="s">
        <v>0</v>
      </c>
      <c r="F122" s="108"/>
      <c r="G122" s="110"/>
      <c r="H122" s="112"/>
    </row>
    <row r="123" spans="1:8" ht="15.95" customHeight="1">
      <c r="A123" s="98">
        <v>93</v>
      </c>
      <c r="B123" s="99" t="s">
        <v>46</v>
      </c>
      <c r="C123" s="115" t="s">
        <v>53</v>
      </c>
      <c r="D123" s="100"/>
      <c r="E123" s="101" t="s">
        <v>0</v>
      </c>
      <c r="F123" s="102"/>
      <c r="G123" s="110"/>
      <c r="H123" s="112"/>
    </row>
    <row r="124" spans="1:8" ht="15.95" customHeight="1">
      <c r="A124" s="104">
        <v>94</v>
      </c>
      <c r="B124" s="105" t="s">
        <v>47</v>
      </c>
      <c r="C124" s="116" t="s">
        <v>52</v>
      </c>
      <c r="D124" s="106"/>
      <c r="E124" s="107" t="s">
        <v>0</v>
      </c>
      <c r="F124" s="108"/>
      <c r="G124" s="110"/>
      <c r="H124" s="112"/>
    </row>
    <row r="125" spans="1:8" ht="15.95" customHeight="1">
      <c r="A125" s="98">
        <v>95</v>
      </c>
      <c r="B125" s="99" t="s">
        <v>48</v>
      </c>
      <c r="C125" s="115" t="s">
        <v>51</v>
      </c>
      <c r="D125" s="100"/>
      <c r="E125" s="101" t="s">
        <v>0</v>
      </c>
      <c r="F125" s="102"/>
      <c r="G125" s="110"/>
      <c r="H125" s="112"/>
    </row>
    <row r="126" spans="1:8" ht="15.95" customHeight="1">
      <c r="A126" s="104">
        <v>96</v>
      </c>
      <c r="B126" s="105" t="s">
        <v>49</v>
      </c>
      <c r="C126" s="116" t="s">
        <v>50</v>
      </c>
      <c r="D126" s="106"/>
      <c r="E126" s="107" t="s">
        <v>0</v>
      </c>
      <c r="F126" s="108"/>
      <c r="G126" s="110"/>
      <c r="H126" s="112"/>
    </row>
    <row r="127" spans="1:8" ht="15.95" customHeight="1">
      <c r="A127" s="94"/>
      <c r="B127" s="95" t="s">
        <v>21</v>
      </c>
      <c r="C127" s="96">
        <v>41938</v>
      </c>
      <c r="D127" s="117" t="s">
        <v>31</v>
      </c>
      <c r="E127" s="117"/>
      <c r="F127" s="117"/>
      <c r="G127" s="114"/>
      <c r="H127" s="112"/>
    </row>
    <row r="128" spans="1:8" ht="15.95" customHeight="1">
      <c r="A128" s="98">
        <v>97</v>
      </c>
      <c r="B128" s="99" t="s">
        <v>50</v>
      </c>
      <c r="C128" s="115" t="s">
        <v>59</v>
      </c>
      <c r="D128" s="100"/>
      <c r="E128" s="101" t="s">
        <v>0</v>
      </c>
      <c r="F128" s="102"/>
      <c r="G128" s="110"/>
      <c r="H128" s="112"/>
    </row>
    <row r="129" spans="1:8" ht="15.95" customHeight="1">
      <c r="A129" s="104">
        <v>98</v>
      </c>
      <c r="B129" s="105" t="s">
        <v>51</v>
      </c>
      <c r="C129" s="116" t="s">
        <v>49</v>
      </c>
      <c r="D129" s="106"/>
      <c r="E129" s="107" t="s">
        <v>0</v>
      </c>
      <c r="F129" s="108"/>
      <c r="G129" s="110"/>
      <c r="H129" s="114"/>
    </row>
    <row r="130" spans="1:8" ht="15.95" customHeight="1">
      <c r="A130" s="98">
        <v>99</v>
      </c>
      <c r="B130" s="99" t="s">
        <v>52</v>
      </c>
      <c r="C130" s="115" t="s">
        <v>48</v>
      </c>
      <c r="D130" s="100"/>
      <c r="E130" s="101" t="s">
        <v>0</v>
      </c>
      <c r="F130" s="102"/>
      <c r="G130" s="110"/>
      <c r="H130" s="112"/>
    </row>
    <row r="131" spans="1:8" ht="15.95" customHeight="1">
      <c r="A131" s="104">
        <v>100</v>
      </c>
      <c r="B131" s="105" t="s">
        <v>53</v>
      </c>
      <c r="C131" s="116" t="s">
        <v>47</v>
      </c>
      <c r="D131" s="106"/>
      <c r="E131" s="107" t="s">
        <v>0</v>
      </c>
      <c r="F131" s="108"/>
      <c r="G131" s="110"/>
      <c r="H131" s="112"/>
    </row>
    <row r="132" spans="1:8" ht="15.95" customHeight="1">
      <c r="A132" s="98">
        <v>101</v>
      </c>
      <c r="B132" s="99" t="s">
        <v>54</v>
      </c>
      <c r="C132" s="115" t="s">
        <v>46</v>
      </c>
      <c r="D132" s="100"/>
      <c r="E132" s="101" t="s">
        <v>0</v>
      </c>
      <c r="F132" s="102"/>
      <c r="G132" s="110"/>
      <c r="H132" s="112"/>
    </row>
    <row r="133" spans="1:8" ht="15.95" customHeight="1">
      <c r="A133" s="104">
        <v>102</v>
      </c>
      <c r="B133" s="105" t="s">
        <v>55</v>
      </c>
      <c r="C133" s="116" t="s">
        <v>45</v>
      </c>
      <c r="D133" s="106"/>
      <c r="E133" s="107" t="s">
        <v>0</v>
      </c>
      <c r="F133" s="108"/>
      <c r="G133" s="110"/>
      <c r="H133" s="112"/>
    </row>
    <row r="134" spans="1:8" ht="15.95" customHeight="1">
      <c r="A134" s="98">
        <v>103</v>
      </c>
      <c r="B134" s="99" t="s">
        <v>56</v>
      </c>
      <c r="C134" s="115" t="s">
        <v>44</v>
      </c>
      <c r="D134" s="100"/>
      <c r="E134" s="101" t="s">
        <v>0</v>
      </c>
      <c r="F134" s="102"/>
      <c r="G134" s="114"/>
      <c r="H134" s="112"/>
    </row>
    <row r="135" spans="1:8" ht="15.95" customHeight="1">
      <c r="A135" s="104">
        <v>104</v>
      </c>
      <c r="B135" s="105" t="s">
        <v>57</v>
      </c>
      <c r="C135" s="116" t="s">
        <v>58</v>
      </c>
      <c r="D135" s="106"/>
      <c r="E135" s="107" t="s">
        <v>0</v>
      </c>
      <c r="F135" s="108"/>
      <c r="G135" s="110"/>
      <c r="H135" s="112"/>
    </row>
    <row r="136" spans="1:8" ht="15.95" customHeight="1">
      <c r="A136" s="94"/>
      <c r="B136" s="95" t="s">
        <v>24</v>
      </c>
      <c r="C136" s="96">
        <v>42085</v>
      </c>
      <c r="D136" s="117" t="s">
        <v>31</v>
      </c>
      <c r="E136" s="117"/>
      <c r="F136" s="117"/>
      <c r="G136" s="110"/>
      <c r="H136" s="112"/>
    </row>
    <row r="137" spans="1:8" ht="15.95" customHeight="1">
      <c r="A137" s="98">
        <v>121</v>
      </c>
      <c r="B137" s="99" t="s">
        <v>59</v>
      </c>
      <c r="C137" s="115" t="s">
        <v>44</v>
      </c>
      <c r="D137" s="100"/>
      <c r="E137" s="101" t="s">
        <v>0</v>
      </c>
      <c r="F137" s="102"/>
      <c r="G137" s="110"/>
      <c r="H137" s="114"/>
    </row>
    <row r="138" spans="1:8" ht="15.95" customHeight="1">
      <c r="A138" s="104">
        <v>122</v>
      </c>
      <c r="B138" s="105" t="s">
        <v>58</v>
      </c>
      <c r="C138" s="116" t="s">
        <v>45</v>
      </c>
      <c r="D138" s="106"/>
      <c r="E138" s="107" t="s">
        <v>0</v>
      </c>
      <c r="F138" s="108"/>
      <c r="G138" s="110"/>
      <c r="H138" s="112"/>
    </row>
    <row r="139" spans="1:8" ht="15.95" customHeight="1">
      <c r="A139" s="98">
        <v>123</v>
      </c>
      <c r="B139" s="99" t="s">
        <v>57</v>
      </c>
      <c r="C139" s="115" t="s">
        <v>46</v>
      </c>
      <c r="D139" s="100"/>
      <c r="E139" s="101" t="s">
        <v>0</v>
      </c>
      <c r="F139" s="102"/>
      <c r="G139" s="110"/>
      <c r="H139" s="112"/>
    </row>
    <row r="140" spans="1:8" ht="15.95" customHeight="1">
      <c r="A140" s="104">
        <v>124</v>
      </c>
      <c r="B140" s="105" t="s">
        <v>56</v>
      </c>
      <c r="C140" s="116" t="s">
        <v>47</v>
      </c>
      <c r="D140" s="106"/>
      <c r="E140" s="107" t="s">
        <v>0</v>
      </c>
      <c r="F140" s="108"/>
      <c r="G140" s="110"/>
      <c r="H140" s="112"/>
    </row>
    <row r="141" spans="1:8" ht="15.95" customHeight="1">
      <c r="A141" s="98">
        <v>125</v>
      </c>
      <c r="B141" s="99" t="s">
        <v>55</v>
      </c>
      <c r="C141" s="115" t="s">
        <v>48</v>
      </c>
      <c r="D141" s="100"/>
      <c r="E141" s="101" t="s">
        <v>0</v>
      </c>
      <c r="F141" s="102"/>
      <c r="G141" s="114"/>
      <c r="H141" s="112"/>
    </row>
    <row r="142" spans="1:8" ht="15.95" customHeight="1">
      <c r="A142" s="104">
        <v>126</v>
      </c>
      <c r="B142" s="105" t="s">
        <v>54</v>
      </c>
      <c r="C142" s="116" t="s">
        <v>49</v>
      </c>
      <c r="D142" s="106"/>
      <c r="E142" s="107" t="s">
        <v>0</v>
      </c>
      <c r="F142" s="108"/>
      <c r="G142" s="110"/>
      <c r="H142" s="112"/>
    </row>
    <row r="143" spans="1:8" ht="15.95" customHeight="1">
      <c r="A143" s="98">
        <v>127</v>
      </c>
      <c r="B143" s="99" t="s">
        <v>53</v>
      </c>
      <c r="C143" s="115" t="s">
        <v>50</v>
      </c>
      <c r="D143" s="100"/>
      <c r="E143" s="101" t="s">
        <v>0</v>
      </c>
      <c r="F143" s="102"/>
      <c r="G143" s="110"/>
      <c r="H143" s="112"/>
    </row>
    <row r="144" spans="1:8" ht="15.95" customHeight="1">
      <c r="A144" s="104">
        <v>128</v>
      </c>
      <c r="B144" s="105" t="s">
        <v>52</v>
      </c>
      <c r="C144" s="116" t="s">
        <v>51</v>
      </c>
      <c r="D144" s="106"/>
      <c r="E144" s="107" t="s">
        <v>0</v>
      </c>
      <c r="F144" s="108"/>
      <c r="G144" s="110"/>
      <c r="H144" s="112"/>
    </row>
    <row r="145" spans="1:8" ht="15.95" customHeight="1">
      <c r="A145" s="94"/>
      <c r="B145" s="95" t="s">
        <v>25</v>
      </c>
      <c r="C145" s="96">
        <v>42092</v>
      </c>
      <c r="D145" s="117" t="s">
        <v>31</v>
      </c>
      <c r="E145" s="117"/>
      <c r="F145" s="117"/>
      <c r="G145" s="110"/>
      <c r="H145" s="114"/>
    </row>
    <row r="146" spans="1:8" ht="15.95" customHeight="1">
      <c r="A146" s="98">
        <v>129</v>
      </c>
      <c r="B146" s="99" t="s">
        <v>52</v>
      </c>
      <c r="C146" s="115" t="s">
        <v>59</v>
      </c>
      <c r="D146" s="100"/>
      <c r="E146" s="101" t="s">
        <v>0</v>
      </c>
      <c r="F146" s="102"/>
      <c r="G146" s="110"/>
      <c r="H146" s="112"/>
    </row>
    <row r="147" spans="1:8" ht="15.95" customHeight="1">
      <c r="A147" s="104">
        <v>130</v>
      </c>
      <c r="B147" s="105" t="s">
        <v>51</v>
      </c>
      <c r="C147" s="116" t="s">
        <v>53</v>
      </c>
      <c r="D147" s="106"/>
      <c r="E147" s="107" t="s">
        <v>0</v>
      </c>
      <c r="F147" s="108"/>
      <c r="G147" s="110"/>
      <c r="H147" s="112"/>
    </row>
    <row r="148" spans="1:8" ht="15.95" customHeight="1">
      <c r="A148" s="98">
        <v>131</v>
      </c>
      <c r="B148" s="99" t="s">
        <v>50</v>
      </c>
      <c r="C148" s="115" t="s">
        <v>54</v>
      </c>
      <c r="D148" s="100"/>
      <c r="E148" s="101" t="s">
        <v>0</v>
      </c>
      <c r="F148" s="102"/>
      <c r="G148" s="114"/>
      <c r="H148" s="112"/>
    </row>
    <row r="149" spans="1:8" ht="15.95" customHeight="1">
      <c r="A149" s="104">
        <v>132</v>
      </c>
      <c r="B149" s="105" t="s">
        <v>49</v>
      </c>
      <c r="C149" s="116" t="s">
        <v>55</v>
      </c>
      <c r="D149" s="106"/>
      <c r="E149" s="107" t="s">
        <v>0</v>
      </c>
      <c r="F149" s="108"/>
      <c r="G149" s="110"/>
      <c r="H149" s="112"/>
    </row>
    <row r="150" spans="1:8" ht="15.95" customHeight="1">
      <c r="A150" s="98">
        <v>133</v>
      </c>
      <c r="B150" s="99" t="s">
        <v>48</v>
      </c>
      <c r="C150" s="115" t="s">
        <v>56</v>
      </c>
      <c r="D150" s="100"/>
      <c r="E150" s="101" t="s">
        <v>0</v>
      </c>
      <c r="F150" s="102"/>
      <c r="G150" s="110"/>
      <c r="H150" s="112"/>
    </row>
    <row r="151" spans="1:8" ht="15.95" customHeight="1">
      <c r="A151" s="104">
        <v>134</v>
      </c>
      <c r="B151" s="105" t="s">
        <v>47</v>
      </c>
      <c r="C151" s="116" t="s">
        <v>57</v>
      </c>
      <c r="D151" s="106"/>
      <c r="E151" s="107" t="s">
        <v>0</v>
      </c>
      <c r="F151" s="108"/>
      <c r="G151" s="110"/>
      <c r="H151" s="112"/>
    </row>
    <row r="152" spans="1:8" ht="15.95" customHeight="1">
      <c r="A152" s="98">
        <v>135</v>
      </c>
      <c r="B152" s="99" t="s">
        <v>46</v>
      </c>
      <c r="C152" s="115" t="s">
        <v>58</v>
      </c>
      <c r="D152" s="100"/>
      <c r="E152" s="101" t="s">
        <v>0</v>
      </c>
      <c r="F152" s="102"/>
      <c r="G152" s="110"/>
      <c r="H152" s="112"/>
    </row>
    <row r="153" spans="1:8" ht="15.95" customHeight="1">
      <c r="A153" s="104">
        <v>136</v>
      </c>
      <c r="B153" s="105" t="s">
        <v>45</v>
      </c>
      <c r="C153" s="116" t="s">
        <v>44</v>
      </c>
      <c r="D153" s="106"/>
      <c r="E153" s="107" t="s">
        <v>0</v>
      </c>
      <c r="F153" s="108"/>
      <c r="G153" s="110"/>
      <c r="H153" s="114"/>
    </row>
    <row r="154" spans="1:8" ht="15.95" customHeight="1">
      <c r="A154" s="94"/>
      <c r="B154" s="95" t="s">
        <v>26</v>
      </c>
      <c r="C154" s="96">
        <v>42099</v>
      </c>
      <c r="D154" s="117" t="s">
        <v>31</v>
      </c>
      <c r="E154" s="117"/>
      <c r="F154" s="117"/>
      <c r="G154" s="110"/>
      <c r="H154" s="112"/>
    </row>
    <row r="155" spans="1:8" ht="15.95" customHeight="1">
      <c r="A155" s="98">
        <v>137</v>
      </c>
      <c r="B155" s="99" t="s">
        <v>59</v>
      </c>
      <c r="C155" s="115" t="s">
        <v>45</v>
      </c>
      <c r="D155" s="100"/>
      <c r="E155" s="101" t="s">
        <v>0</v>
      </c>
      <c r="F155" s="102"/>
      <c r="G155" s="114"/>
      <c r="H155" s="112"/>
    </row>
    <row r="156" spans="1:8" ht="15.95" customHeight="1">
      <c r="A156" s="104">
        <v>138</v>
      </c>
      <c r="B156" s="105" t="s">
        <v>44</v>
      </c>
      <c r="C156" s="116" t="s">
        <v>46</v>
      </c>
      <c r="D156" s="106"/>
      <c r="E156" s="107" t="s">
        <v>0</v>
      </c>
      <c r="F156" s="108"/>
      <c r="G156" s="110"/>
      <c r="H156" s="112"/>
    </row>
    <row r="157" spans="1:8" ht="15.95" customHeight="1">
      <c r="A157" s="98">
        <v>139</v>
      </c>
      <c r="B157" s="99" t="s">
        <v>58</v>
      </c>
      <c r="C157" s="115" t="s">
        <v>47</v>
      </c>
      <c r="D157" s="100"/>
      <c r="E157" s="101" t="s">
        <v>0</v>
      </c>
      <c r="F157" s="102"/>
      <c r="G157" s="110"/>
      <c r="H157" s="112"/>
    </row>
    <row r="158" spans="1:8" ht="15.95" customHeight="1">
      <c r="A158" s="104">
        <v>140</v>
      </c>
      <c r="B158" s="105" t="s">
        <v>57</v>
      </c>
      <c r="C158" s="116" t="s">
        <v>48</v>
      </c>
      <c r="D158" s="106"/>
      <c r="E158" s="107" t="s">
        <v>0</v>
      </c>
      <c r="F158" s="108"/>
      <c r="G158" s="110"/>
      <c r="H158" s="112"/>
    </row>
    <row r="159" spans="1:8" ht="15.95" customHeight="1">
      <c r="A159" s="98">
        <v>141</v>
      </c>
      <c r="B159" s="99" t="s">
        <v>56</v>
      </c>
      <c r="C159" s="115" t="s">
        <v>49</v>
      </c>
      <c r="D159" s="100"/>
      <c r="E159" s="101" t="s">
        <v>0</v>
      </c>
      <c r="F159" s="102"/>
      <c r="G159" s="114"/>
      <c r="H159" s="112"/>
    </row>
    <row r="160" spans="1:8" ht="15.95" customHeight="1">
      <c r="A160" s="104">
        <v>142</v>
      </c>
      <c r="B160" s="105" t="s">
        <v>55</v>
      </c>
      <c r="C160" s="116" t="s">
        <v>50</v>
      </c>
      <c r="D160" s="106"/>
      <c r="E160" s="107" t="s">
        <v>0</v>
      </c>
      <c r="F160" s="108"/>
      <c r="G160" s="110"/>
      <c r="H160" s="112"/>
    </row>
    <row r="161" spans="1:8" ht="15.95" customHeight="1">
      <c r="A161" s="98">
        <v>143</v>
      </c>
      <c r="B161" s="99" t="s">
        <v>54</v>
      </c>
      <c r="C161" s="115" t="s">
        <v>51</v>
      </c>
      <c r="D161" s="100"/>
      <c r="E161" s="101" t="s">
        <v>0</v>
      </c>
      <c r="F161" s="102"/>
      <c r="G161" s="110"/>
      <c r="H161" s="114"/>
    </row>
    <row r="162" spans="1:8" ht="15.95" customHeight="1">
      <c r="A162" s="104">
        <v>144</v>
      </c>
      <c r="B162" s="105" t="s">
        <v>53</v>
      </c>
      <c r="C162" s="116" t="s">
        <v>52</v>
      </c>
      <c r="D162" s="106"/>
      <c r="E162" s="107" t="s">
        <v>0</v>
      </c>
      <c r="F162" s="108"/>
      <c r="G162" s="110"/>
      <c r="H162" s="112"/>
    </row>
    <row r="163" spans="1:8" ht="15.95" customHeight="1">
      <c r="A163" s="94"/>
      <c r="B163" s="95" t="s">
        <v>27</v>
      </c>
      <c r="C163" s="96">
        <v>42106</v>
      </c>
      <c r="D163" s="117" t="s">
        <v>31</v>
      </c>
      <c r="E163" s="117"/>
      <c r="F163" s="117"/>
      <c r="G163" s="110"/>
      <c r="H163" s="112"/>
    </row>
    <row r="164" spans="1:8" ht="15.95" customHeight="1">
      <c r="A164" s="98">
        <v>145</v>
      </c>
      <c r="B164" s="99" t="s">
        <v>53</v>
      </c>
      <c r="C164" s="115" t="s">
        <v>59</v>
      </c>
      <c r="D164" s="100"/>
      <c r="E164" s="101" t="s">
        <v>0</v>
      </c>
      <c r="F164" s="102"/>
      <c r="G164" s="110"/>
      <c r="H164" s="112"/>
    </row>
    <row r="165" spans="1:8" ht="15.95" customHeight="1">
      <c r="A165" s="104">
        <v>146</v>
      </c>
      <c r="B165" s="105" t="s">
        <v>52</v>
      </c>
      <c r="C165" s="116" t="s">
        <v>54</v>
      </c>
      <c r="D165" s="106"/>
      <c r="E165" s="107" t="s">
        <v>0</v>
      </c>
      <c r="F165" s="108"/>
      <c r="G165" s="110"/>
      <c r="H165" s="112"/>
    </row>
    <row r="166" spans="1:8" ht="15.95" customHeight="1">
      <c r="A166" s="98">
        <v>147</v>
      </c>
      <c r="B166" s="99" t="s">
        <v>51</v>
      </c>
      <c r="C166" s="115" t="s">
        <v>55</v>
      </c>
      <c r="D166" s="100"/>
      <c r="E166" s="101" t="s">
        <v>0</v>
      </c>
      <c r="F166" s="102"/>
      <c r="G166" s="110"/>
      <c r="H166" s="112"/>
    </row>
    <row r="167" spans="1:8" ht="15.95" customHeight="1">
      <c r="A167" s="104">
        <v>148</v>
      </c>
      <c r="B167" s="105" t="s">
        <v>50</v>
      </c>
      <c r="C167" s="116" t="s">
        <v>56</v>
      </c>
      <c r="D167" s="106"/>
      <c r="E167" s="107" t="s">
        <v>0</v>
      </c>
      <c r="F167" s="108"/>
      <c r="G167" s="110"/>
      <c r="H167" s="112"/>
    </row>
    <row r="168" spans="1:8" ht="15.95" customHeight="1">
      <c r="A168" s="98">
        <v>149</v>
      </c>
      <c r="B168" s="99" t="s">
        <v>49</v>
      </c>
      <c r="C168" s="115" t="s">
        <v>57</v>
      </c>
      <c r="D168" s="100"/>
      <c r="E168" s="101" t="s">
        <v>0</v>
      </c>
      <c r="F168" s="102"/>
      <c r="G168" s="110"/>
      <c r="H168" s="112"/>
    </row>
    <row r="169" spans="1:8" ht="15.95" customHeight="1">
      <c r="A169" s="104">
        <v>150</v>
      </c>
      <c r="B169" s="105" t="s">
        <v>48</v>
      </c>
      <c r="C169" s="116" t="s">
        <v>58</v>
      </c>
      <c r="D169" s="106"/>
      <c r="E169" s="107" t="s">
        <v>0</v>
      </c>
      <c r="F169" s="108"/>
      <c r="G169" s="110"/>
      <c r="H169" s="114"/>
    </row>
    <row r="170" spans="1:8" ht="15.95" customHeight="1">
      <c r="A170" s="98">
        <v>151</v>
      </c>
      <c r="B170" s="99" t="s">
        <v>47</v>
      </c>
      <c r="C170" s="115" t="s">
        <v>44</v>
      </c>
      <c r="D170" s="100"/>
      <c r="E170" s="101" t="s">
        <v>0</v>
      </c>
      <c r="F170" s="102"/>
      <c r="G170" s="110"/>
      <c r="H170" s="112"/>
    </row>
    <row r="171" spans="1:8" ht="15.95" customHeight="1">
      <c r="A171" s="104">
        <v>152</v>
      </c>
      <c r="B171" s="105" t="s">
        <v>46</v>
      </c>
      <c r="C171" s="116" t="s">
        <v>45</v>
      </c>
      <c r="D171" s="106"/>
      <c r="E171" s="107" t="s">
        <v>0</v>
      </c>
      <c r="F171" s="108"/>
      <c r="G171" s="110"/>
      <c r="H171" s="112"/>
    </row>
    <row r="172" spans="1:8" ht="15.95" customHeight="1">
      <c r="A172" s="94"/>
      <c r="B172" s="95" t="s">
        <v>28</v>
      </c>
      <c r="C172" s="96">
        <v>42113</v>
      </c>
      <c r="D172" s="117" t="s">
        <v>31</v>
      </c>
      <c r="E172" s="117"/>
      <c r="F172" s="117"/>
      <c r="G172" s="110"/>
      <c r="H172" s="112"/>
    </row>
    <row r="173" spans="1:8" ht="15.95" customHeight="1">
      <c r="A173" s="98">
        <v>153</v>
      </c>
      <c r="B173" s="99" t="s">
        <v>59</v>
      </c>
      <c r="C173" s="115" t="s">
        <v>46</v>
      </c>
      <c r="D173" s="100"/>
      <c r="E173" s="101" t="s">
        <v>0</v>
      </c>
      <c r="F173" s="102"/>
      <c r="G173" s="110"/>
      <c r="H173" s="112"/>
    </row>
    <row r="174" spans="1:8" ht="15.95" customHeight="1">
      <c r="A174" s="104">
        <v>154</v>
      </c>
      <c r="B174" s="105" t="s">
        <v>45</v>
      </c>
      <c r="C174" s="116" t="s">
        <v>47</v>
      </c>
      <c r="D174" s="106"/>
      <c r="E174" s="107" t="s">
        <v>0</v>
      </c>
      <c r="F174" s="108"/>
      <c r="G174" s="110"/>
      <c r="H174" s="112"/>
    </row>
    <row r="175" spans="1:8" ht="15.95" customHeight="1">
      <c r="A175" s="98">
        <v>155</v>
      </c>
      <c r="B175" s="99" t="s">
        <v>44</v>
      </c>
      <c r="C175" s="115" t="s">
        <v>48</v>
      </c>
      <c r="D175" s="100"/>
      <c r="E175" s="101" t="s">
        <v>0</v>
      </c>
      <c r="F175" s="102"/>
      <c r="G175" s="110"/>
      <c r="H175" s="112"/>
    </row>
    <row r="176" spans="1:8" ht="15.95" customHeight="1">
      <c r="A176" s="104">
        <v>156</v>
      </c>
      <c r="B176" s="105" t="s">
        <v>58</v>
      </c>
      <c r="C176" s="116" t="s">
        <v>49</v>
      </c>
      <c r="D176" s="106"/>
      <c r="E176" s="107" t="s">
        <v>0</v>
      </c>
      <c r="F176" s="108"/>
      <c r="G176" s="110"/>
      <c r="H176" s="112"/>
    </row>
    <row r="177" spans="1:8" ht="15.95" customHeight="1">
      <c r="A177" s="98">
        <v>157</v>
      </c>
      <c r="B177" s="99" t="s">
        <v>57</v>
      </c>
      <c r="C177" s="115" t="s">
        <v>50</v>
      </c>
      <c r="D177" s="100"/>
      <c r="E177" s="101" t="s">
        <v>0</v>
      </c>
      <c r="F177" s="102"/>
      <c r="G177" s="110"/>
      <c r="H177" s="114"/>
    </row>
    <row r="178" spans="1:8" ht="15.95" customHeight="1">
      <c r="A178" s="104">
        <v>158</v>
      </c>
      <c r="B178" s="105" t="s">
        <v>56</v>
      </c>
      <c r="C178" s="116" t="s">
        <v>51</v>
      </c>
      <c r="D178" s="106"/>
      <c r="E178" s="107" t="s">
        <v>0</v>
      </c>
      <c r="F178" s="108"/>
      <c r="G178" s="110"/>
      <c r="H178" s="112"/>
    </row>
    <row r="179" spans="1:8" ht="15.95" customHeight="1">
      <c r="A179" s="98">
        <v>159</v>
      </c>
      <c r="B179" s="99" t="s">
        <v>55</v>
      </c>
      <c r="C179" s="115" t="s">
        <v>52</v>
      </c>
      <c r="D179" s="100"/>
      <c r="E179" s="101" t="s">
        <v>0</v>
      </c>
      <c r="F179" s="102"/>
      <c r="G179" s="110"/>
      <c r="H179" s="112"/>
    </row>
    <row r="180" spans="1:8" ht="15.95" customHeight="1">
      <c r="A180" s="104">
        <v>160</v>
      </c>
      <c r="B180" s="105" t="s">
        <v>54</v>
      </c>
      <c r="C180" s="116" t="s">
        <v>53</v>
      </c>
      <c r="D180" s="106"/>
      <c r="E180" s="107" t="s">
        <v>0</v>
      </c>
      <c r="F180" s="108"/>
      <c r="G180" s="110"/>
      <c r="H180" s="112"/>
    </row>
    <row r="181" spans="1:8" ht="15.95" customHeight="1">
      <c r="A181" s="94"/>
      <c r="B181" s="95" t="s">
        <v>29</v>
      </c>
      <c r="C181" s="96">
        <v>42120</v>
      </c>
      <c r="D181" s="117" t="s">
        <v>31</v>
      </c>
      <c r="E181" s="117"/>
      <c r="F181" s="117"/>
      <c r="G181" s="110"/>
      <c r="H181" s="112"/>
    </row>
    <row r="182" spans="1:8" ht="15.95" customHeight="1">
      <c r="A182" s="98">
        <v>161</v>
      </c>
      <c r="B182" s="99" t="s">
        <v>54</v>
      </c>
      <c r="C182" s="115" t="s">
        <v>59</v>
      </c>
      <c r="D182" s="100"/>
      <c r="E182" s="101" t="s">
        <v>0</v>
      </c>
      <c r="F182" s="102"/>
      <c r="G182" s="110"/>
      <c r="H182" s="112"/>
    </row>
    <row r="183" spans="1:8" ht="15.95" customHeight="1">
      <c r="A183" s="104">
        <v>162</v>
      </c>
      <c r="B183" s="105" t="s">
        <v>53</v>
      </c>
      <c r="C183" s="116" t="s">
        <v>55</v>
      </c>
      <c r="D183" s="106"/>
      <c r="E183" s="107" t="s">
        <v>0</v>
      </c>
      <c r="F183" s="108"/>
      <c r="G183" s="110"/>
      <c r="H183" s="112"/>
    </row>
    <row r="184" spans="1:8" ht="15.95" customHeight="1">
      <c r="A184" s="98">
        <v>163</v>
      </c>
      <c r="B184" s="99" t="s">
        <v>52</v>
      </c>
      <c r="C184" s="115" t="s">
        <v>56</v>
      </c>
      <c r="D184" s="100"/>
      <c r="E184" s="101" t="s">
        <v>0</v>
      </c>
      <c r="F184" s="102"/>
      <c r="G184" s="110"/>
      <c r="H184" s="112"/>
    </row>
    <row r="185" spans="1:8" ht="15.95" customHeight="1">
      <c r="A185" s="104">
        <v>164</v>
      </c>
      <c r="B185" s="105" t="s">
        <v>51</v>
      </c>
      <c r="C185" s="116" t="s">
        <v>57</v>
      </c>
      <c r="D185" s="106"/>
      <c r="E185" s="107" t="s">
        <v>0</v>
      </c>
      <c r="F185" s="108"/>
      <c r="G185" s="110"/>
      <c r="H185" s="114"/>
    </row>
    <row r="186" spans="1:8" ht="15.95" customHeight="1">
      <c r="A186" s="98">
        <v>165</v>
      </c>
      <c r="B186" s="99" t="s">
        <v>50</v>
      </c>
      <c r="C186" s="115" t="s">
        <v>58</v>
      </c>
      <c r="D186" s="100"/>
      <c r="E186" s="101" t="s">
        <v>0</v>
      </c>
      <c r="F186" s="102"/>
      <c r="G186" s="110"/>
      <c r="H186" s="112"/>
    </row>
    <row r="187" spans="1:8" ht="15.95" customHeight="1">
      <c r="A187" s="104">
        <v>166</v>
      </c>
      <c r="B187" s="105" t="s">
        <v>49</v>
      </c>
      <c r="C187" s="116" t="s">
        <v>44</v>
      </c>
      <c r="D187" s="106"/>
      <c r="E187" s="107" t="s">
        <v>0</v>
      </c>
      <c r="F187" s="108"/>
      <c r="G187" s="110"/>
      <c r="H187" s="112"/>
    </row>
    <row r="188" spans="1:8" ht="15.95" customHeight="1">
      <c r="A188" s="98">
        <v>167</v>
      </c>
      <c r="B188" s="99" t="s">
        <v>48</v>
      </c>
      <c r="C188" s="115" t="s">
        <v>45</v>
      </c>
      <c r="D188" s="100"/>
      <c r="E188" s="101" t="s">
        <v>0</v>
      </c>
      <c r="F188" s="102"/>
      <c r="G188" s="110"/>
      <c r="H188" s="112"/>
    </row>
    <row r="189" spans="1:8" ht="15.95" customHeight="1">
      <c r="A189" s="104">
        <v>168</v>
      </c>
      <c r="B189" s="105" t="s">
        <v>47</v>
      </c>
      <c r="C189" s="116" t="s">
        <v>46</v>
      </c>
      <c r="D189" s="106"/>
      <c r="E189" s="107" t="s">
        <v>0</v>
      </c>
      <c r="F189" s="108"/>
      <c r="G189" s="110"/>
      <c r="H189" s="112"/>
    </row>
    <row r="190" spans="1:8" ht="15.95" customHeight="1">
      <c r="A190" s="94"/>
      <c r="B190" s="95" t="s">
        <v>42</v>
      </c>
      <c r="C190" s="96">
        <v>42125</v>
      </c>
      <c r="D190" s="117" t="s">
        <v>31</v>
      </c>
      <c r="E190" s="117"/>
      <c r="F190" s="117"/>
      <c r="G190" s="110"/>
      <c r="H190" s="112"/>
    </row>
    <row r="191" spans="1:8" ht="15.95" customHeight="1">
      <c r="A191" s="98">
        <v>225</v>
      </c>
      <c r="B191" s="99" t="s">
        <v>58</v>
      </c>
      <c r="C191" s="115" t="s">
        <v>59</v>
      </c>
      <c r="D191" s="100"/>
      <c r="E191" s="101" t="s">
        <v>0</v>
      </c>
      <c r="F191" s="102"/>
      <c r="G191" s="110"/>
      <c r="H191" s="112"/>
    </row>
    <row r="192" spans="1:8" ht="15.95" customHeight="1">
      <c r="A192" s="104">
        <v>226</v>
      </c>
      <c r="B192" s="105" t="s">
        <v>57</v>
      </c>
      <c r="C192" s="116" t="s">
        <v>44</v>
      </c>
      <c r="D192" s="106"/>
      <c r="E192" s="107" t="s">
        <v>0</v>
      </c>
      <c r="F192" s="108"/>
      <c r="G192" s="110"/>
      <c r="H192" s="112"/>
    </row>
    <row r="193" spans="1:8" ht="15.95" customHeight="1">
      <c r="A193" s="98">
        <v>227</v>
      </c>
      <c r="B193" s="99" t="s">
        <v>56</v>
      </c>
      <c r="C193" s="115" t="s">
        <v>45</v>
      </c>
      <c r="D193" s="100"/>
      <c r="E193" s="101" t="s">
        <v>0</v>
      </c>
      <c r="F193" s="102"/>
      <c r="G193" s="110"/>
      <c r="H193" s="114"/>
    </row>
    <row r="194" spans="1:8" ht="15.95" customHeight="1">
      <c r="A194" s="104">
        <v>228</v>
      </c>
      <c r="B194" s="105" t="s">
        <v>55</v>
      </c>
      <c r="C194" s="116" t="s">
        <v>46</v>
      </c>
      <c r="D194" s="106"/>
      <c r="E194" s="107" t="s">
        <v>0</v>
      </c>
      <c r="F194" s="108"/>
      <c r="G194" s="110"/>
      <c r="H194" s="112"/>
    </row>
    <row r="195" spans="1:8" ht="15.95" customHeight="1">
      <c r="A195" s="98">
        <v>229</v>
      </c>
      <c r="B195" s="99" t="s">
        <v>54</v>
      </c>
      <c r="C195" s="115" t="s">
        <v>47</v>
      </c>
      <c r="D195" s="100"/>
      <c r="E195" s="101" t="s">
        <v>0</v>
      </c>
      <c r="F195" s="102"/>
      <c r="G195" s="110"/>
      <c r="H195" s="112"/>
    </row>
    <row r="196" spans="1:8" ht="15.95" customHeight="1">
      <c r="A196" s="104">
        <v>230</v>
      </c>
      <c r="B196" s="105" t="s">
        <v>53</v>
      </c>
      <c r="C196" s="116" t="s">
        <v>48</v>
      </c>
      <c r="D196" s="106"/>
      <c r="E196" s="107" t="s">
        <v>0</v>
      </c>
      <c r="F196" s="108"/>
      <c r="G196" s="110"/>
      <c r="H196" s="112"/>
    </row>
    <row r="197" spans="1:8" ht="15.95" customHeight="1">
      <c r="A197" s="98">
        <v>231</v>
      </c>
      <c r="B197" s="99" t="s">
        <v>52</v>
      </c>
      <c r="C197" s="115" t="s">
        <v>49</v>
      </c>
      <c r="D197" s="100"/>
      <c r="E197" s="101" t="s">
        <v>0</v>
      </c>
      <c r="F197" s="102"/>
      <c r="G197" s="110"/>
      <c r="H197" s="112"/>
    </row>
    <row r="198" spans="1:8" ht="15.95" customHeight="1">
      <c r="A198" s="104">
        <v>232</v>
      </c>
      <c r="B198" s="105" t="s">
        <v>51</v>
      </c>
      <c r="C198" s="116" t="s">
        <v>50</v>
      </c>
      <c r="D198" s="106"/>
      <c r="E198" s="107" t="s">
        <v>0</v>
      </c>
      <c r="F198" s="108"/>
      <c r="G198" s="110"/>
      <c r="H198" s="112"/>
    </row>
    <row r="199" spans="1:8" ht="15.95" customHeight="1">
      <c r="A199" s="94"/>
      <c r="B199" s="95" t="s">
        <v>30</v>
      </c>
      <c r="C199" s="96">
        <v>42127</v>
      </c>
      <c r="D199" s="117" t="s">
        <v>31</v>
      </c>
      <c r="E199" s="117"/>
      <c r="F199" s="117"/>
    </row>
    <row r="200" spans="1:8" ht="15.95" customHeight="1">
      <c r="A200" s="98">
        <v>169</v>
      </c>
      <c r="B200" s="99" t="s">
        <v>59</v>
      </c>
      <c r="C200" s="115" t="s">
        <v>47</v>
      </c>
      <c r="D200" s="100"/>
      <c r="E200" s="101" t="s">
        <v>0</v>
      </c>
      <c r="F200" s="102"/>
    </row>
    <row r="201" spans="1:8" ht="15.95" customHeight="1">
      <c r="A201" s="104">
        <v>170</v>
      </c>
      <c r="B201" s="105" t="s">
        <v>46</v>
      </c>
      <c r="C201" s="116" t="s">
        <v>48</v>
      </c>
      <c r="D201" s="106"/>
      <c r="E201" s="107" t="s">
        <v>0</v>
      </c>
      <c r="F201" s="108"/>
      <c r="H201" s="114"/>
    </row>
    <row r="202" spans="1:8" ht="15.95" customHeight="1">
      <c r="A202" s="98">
        <v>171</v>
      </c>
      <c r="B202" s="99" t="s">
        <v>45</v>
      </c>
      <c r="C202" s="115" t="s">
        <v>49</v>
      </c>
      <c r="D202" s="100"/>
      <c r="E202" s="101" t="s">
        <v>0</v>
      </c>
      <c r="F202" s="102"/>
    </row>
    <row r="203" spans="1:8" ht="15.95" customHeight="1">
      <c r="A203" s="104">
        <v>172</v>
      </c>
      <c r="B203" s="105" t="s">
        <v>44</v>
      </c>
      <c r="C203" s="116" t="s">
        <v>50</v>
      </c>
      <c r="D203" s="106"/>
      <c r="E203" s="107" t="s">
        <v>0</v>
      </c>
      <c r="F203" s="108"/>
    </row>
    <row r="204" spans="1:8" ht="15.95" customHeight="1">
      <c r="A204" s="98">
        <v>173</v>
      </c>
      <c r="B204" s="99" t="s">
        <v>58</v>
      </c>
      <c r="C204" s="115" t="s">
        <v>51</v>
      </c>
      <c r="D204" s="100"/>
      <c r="E204" s="101" t="s">
        <v>0</v>
      </c>
      <c r="F204" s="102"/>
    </row>
    <row r="205" spans="1:8" ht="15.95" customHeight="1">
      <c r="A205" s="104">
        <v>174</v>
      </c>
      <c r="B205" s="105" t="s">
        <v>57</v>
      </c>
      <c r="C205" s="116" t="s">
        <v>52</v>
      </c>
      <c r="D205" s="106"/>
      <c r="E205" s="107" t="s">
        <v>0</v>
      </c>
      <c r="F205" s="108"/>
    </row>
    <row r="206" spans="1:8" ht="15.95" customHeight="1">
      <c r="A206" s="98">
        <v>175</v>
      </c>
      <c r="B206" s="99" t="s">
        <v>56</v>
      </c>
      <c r="C206" s="115" t="s">
        <v>53</v>
      </c>
      <c r="D206" s="100"/>
      <c r="E206" s="101" t="s">
        <v>0</v>
      </c>
      <c r="F206" s="102"/>
    </row>
    <row r="207" spans="1:8" ht="15.95" customHeight="1">
      <c r="A207" s="104">
        <v>176</v>
      </c>
      <c r="B207" s="105" t="s">
        <v>55</v>
      </c>
      <c r="C207" s="116" t="s">
        <v>54</v>
      </c>
      <c r="D207" s="106"/>
      <c r="E207" s="107" t="s">
        <v>0</v>
      </c>
      <c r="F207" s="108"/>
    </row>
    <row r="208" spans="1:8" ht="15.95" customHeight="1">
      <c r="A208" s="94"/>
      <c r="B208" s="95" t="s">
        <v>43</v>
      </c>
      <c r="C208" s="96">
        <v>42132</v>
      </c>
      <c r="D208" s="117" t="s">
        <v>31</v>
      </c>
      <c r="E208" s="117"/>
      <c r="F208" s="117"/>
    </row>
    <row r="209" spans="1:8">
      <c r="A209" s="98">
        <v>233</v>
      </c>
      <c r="B209" s="99" t="s">
        <v>59</v>
      </c>
      <c r="C209" s="115" t="s">
        <v>51</v>
      </c>
      <c r="D209" s="100"/>
      <c r="E209" s="101" t="s">
        <v>0</v>
      </c>
      <c r="F209" s="102"/>
      <c r="H209" s="114"/>
    </row>
    <row r="210" spans="1:8">
      <c r="A210" s="104">
        <v>234</v>
      </c>
      <c r="B210" s="105" t="s">
        <v>50</v>
      </c>
      <c r="C210" s="116" t="s">
        <v>52</v>
      </c>
      <c r="D210" s="106"/>
      <c r="E210" s="107" t="s">
        <v>0</v>
      </c>
      <c r="F210" s="108"/>
    </row>
    <row r="211" spans="1:8">
      <c r="A211" s="98">
        <v>235</v>
      </c>
      <c r="B211" s="99" t="s">
        <v>49</v>
      </c>
      <c r="C211" s="115" t="s">
        <v>53</v>
      </c>
      <c r="D211" s="100"/>
      <c r="E211" s="101" t="s">
        <v>0</v>
      </c>
      <c r="F211" s="102"/>
    </row>
    <row r="212" spans="1:8">
      <c r="A212" s="104">
        <v>236</v>
      </c>
      <c r="B212" s="105" t="s">
        <v>48</v>
      </c>
      <c r="C212" s="116" t="s">
        <v>54</v>
      </c>
      <c r="D212" s="106"/>
      <c r="E212" s="107" t="s">
        <v>0</v>
      </c>
      <c r="F212" s="108"/>
    </row>
    <row r="213" spans="1:8">
      <c r="A213" s="98">
        <v>237</v>
      </c>
      <c r="B213" s="99" t="s">
        <v>47</v>
      </c>
      <c r="C213" s="115" t="s">
        <v>55</v>
      </c>
      <c r="D213" s="100"/>
      <c r="E213" s="101" t="s">
        <v>0</v>
      </c>
      <c r="F213" s="102"/>
    </row>
    <row r="214" spans="1:8">
      <c r="A214" s="104">
        <v>238</v>
      </c>
      <c r="B214" s="105" t="s">
        <v>46</v>
      </c>
      <c r="C214" s="116" t="s">
        <v>56</v>
      </c>
      <c r="D214" s="106"/>
      <c r="E214" s="107" t="s">
        <v>0</v>
      </c>
      <c r="F214" s="108"/>
    </row>
    <row r="215" spans="1:8">
      <c r="A215" s="98">
        <v>239</v>
      </c>
      <c r="B215" s="99" t="s">
        <v>45</v>
      </c>
      <c r="C215" s="115" t="s">
        <v>57</v>
      </c>
      <c r="D215" s="100"/>
      <c r="E215" s="101" t="s">
        <v>0</v>
      </c>
      <c r="F215" s="102"/>
    </row>
    <row r="216" spans="1:8">
      <c r="A216" s="104">
        <v>240</v>
      </c>
      <c r="B216" s="105" t="s">
        <v>44</v>
      </c>
      <c r="C216" s="116" t="s">
        <v>58</v>
      </c>
      <c r="D216" s="106"/>
      <c r="E216" s="107" t="s">
        <v>0</v>
      </c>
      <c r="F216" s="108"/>
    </row>
    <row r="217" spans="1:8">
      <c r="A217" s="94"/>
      <c r="B217" s="95" t="s">
        <v>38</v>
      </c>
      <c r="C217" s="96">
        <v>42134</v>
      </c>
      <c r="D217" s="117" t="s">
        <v>31</v>
      </c>
      <c r="E217" s="117"/>
      <c r="F217" s="117"/>
    </row>
    <row r="218" spans="1:8">
      <c r="A218" s="98">
        <v>177</v>
      </c>
      <c r="B218" s="99" t="s">
        <v>55</v>
      </c>
      <c r="C218" s="115" t="s">
        <v>59</v>
      </c>
      <c r="D218" s="100"/>
      <c r="E218" s="101" t="s">
        <v>0</v>
      </c>
      <c r="F218" s="102"/>
    </row>
    <row r="219" spans="1:8">
      <c r="A219" s="104">
        <v>178</v>
      </c>
      <c r="B219" s="105" t="s">
        <v>54</v>
      </c>
      <c r="C219" s="116" t="s">
        <v>56</v>
      </c>
      <c r="D219" s="106"/>
      <c r="E219" s="107" t="s">
        <v>0</v>
      </c>
      <c r="F219" s="108"/>
    </row>
    <row r="220" spans="1:8">
      <c r="A220" s="98">
        <v>179</v>
      </c>
      <c r="B220" s="99" t="s">
        <v>53</v>
      </c>
      <c r="C220" s="115" t="s">
        <v>57</v>
      </c>
      <c r="D220" s="100"/>
      <c r="E220" s="101" t="s">
        <v>0</v>
      </c>
      <c r="F220" s="102"/>
    </row>
    <row r="221" spans="1:8">
      <c r="A221" s="104">
        <v>180</v>
      </c>
      <c r="B221" s="105" t="s">
        <v>52</v>
      </c>
      <c r="C221" s="116" t="s">
        <v>58</v>
      </c>
      <c r="D221" s="106"/>
      <c r="E221" s="107" t="s">
        <v>0</v>
      </c>
      <c r="F221" s="108"/>
    </row>
    <row r="222" spans="1:8">
      <c r="A222" s="98">
        <v>181</v>
      </c>
      <c r="B222" s="99" t="s">
        <v>51</v>
      </c>
      <c r="C222" s="115" t="s">
        <v>44</v>
      </c>
      <c r="D222" s="100"/>
      <c r="E222" s="101" t="s">
        <v>0</v>
      </c>
      <c r="F222" s="102"/>
    </row>
    <row r="223" spans="1:8">
      <c r="A223" s="104">
        <v>182</v>
      </c>
      <c r="B223" s="105" t="s">
        <v>50</v>
      </c>
      <c r="C223" s="116" t="s">
        <v>45</v>
      </c>
      <c r="D223" s="106"/>
      <c r="E223" s="107" t="s">
        <v>0</v>
      </c>
      <c r="F223" s="108"/>
    </row>
    <row r="224" spans="1:8">
      <c r="A224" s="98">
        <v>183</v>
      </c>
      <c r="B224" s="99" t="s">
        <v>49</v>
      </c>
      <c r="C224" s="115" t="s">
        <v>46</v>
      </c>
      <c r="D224" s="100"/>
      <c r="E224" s="101" t="s">
        <v>0</v>
      </c>
      <c r="F224" s="102"/>
    </row>
    <row r="225" spans="1:6">
      <c r="A225" s="104">
        <v>184</v>
      </c>
      <c r="B225" s="105" t="s">
        <v>48</v>
      </c>
      <c r="C225" s="116" t="s">
        <v>47</v>
      </c>
      <c r="D225" s="106"/>
      <c r="E225" s="107" t="s">
        <v>0</v>
      </c>
      <c r="F225" s="108"/>
    </row>
    <row r="226" spans="1:6">
      <c r="A226" s="94"/>
      <c r="B226" s="95" t="s">
        <v>36</v>
      </c>
      <c r="C226" s="96">
        <v>42141</v>
      </c>
      <c r="D226" s="117" t="s">
        <v>31</v>
      </c>
      <c r="E226" s="117"/>
      <c r="F226" s="117"/>
    </row>
    <row r="227" spans="1:6">
      <c r="A227" s="98">
        <v>185</v>
      </c>
      <c r="B227" s="99" t="s">
        <v>59</v>
      </c>
      <c r="C227" s="115" t="s">
        <v>48</v>
      </c>
      <c r="D227" s="100"/>
      <c r="E227" s="101" t="s">
        <v>0</v>
      </c>
      <c r="F227" s="102"/>
    </row>
    <row r="228" spans="1:6">
      <c r="A228" s="104">
        <v>186</v>
      </c>
      <c r="B228" s="105" t="s">
        <v>47</v>
      </c>
      <c r="C228" s="116" t="s">
        <v>49</v>
      </c>
      <c r="D228" s="106"/>
      <c r="E228" s="107" t="s">
        <v>0</v>
      </c>
      <c r="F228" s="108"/>
    </row>
    <row r="229" spans="1:6">
      <c r="A229" s="98">
        <v>187</v>
      </c>
      <c r="B229" s="99" t="s">
        <v>46</v>
      </c>
      <c r="C229" s="115" t="s">
        <v>50</v>
      </c>
      <c r="D229" s="100"/>
      <c r="E229" s="101" t="s">
        <v>0</v>
      </c>
      <c r="F229" s="102"/>
    </row>
    <row r="230" spans="1:6">
      <c r="A230" s="104">
        <v>188</v>
      </c>
      <c r="B230" s="105" t="s">
        <v>45</v>
      </c>
      <c r="C230" s="116" t="s">
        <v>51</v>
      </c>
      <c r="D230" s="106"/>
      <c r="E230" s="107" t="s">
        <v>0</v>
      </c>
      <c r="F230" s="108"/>
    </row>
    <row r="231" spans="1:6">
      <c r="A231" s="98">
        <v>189</v>
      </c>
      <c r="B231" s="99" t="s">
        <v>44</v>
      </c>
      <c r="C231" s="115" t="s">
        <v>52</v>
      </c>
      <c r="D231" s="100"/>
      <c r="E231" s="101" t="s">
        <v>0</v>
      </c>
      <c r="F231" s="102"/>
    </row>
    <row r="232" spans="1:6">
      <c r="A232" s="104">
        <v>190</v>
      </c>
      <c r="B232" s="105" t="s">
        <v>58</v>
      </c>
      <c r="C232" s="116" t="s">
        <v>53</v>
      </c>
      <c r="D232" s="106"/>
      <c r="E232" s="107" t="s">
        <v>0</v>
      </c>
      <c r="F232" s="108"/>
    </row>
    <row r="233" spans="1:6">
      <c r="A233" s="98">
        <v>191</v>
      </c>
      <c r="B233" s="99" t="s">
        <v>57</v>
      </c>
      <c r="C233" s="115" t="s">
        <v>54</v>
      </c>
      <c r="D233" s="100"/>
      <c r="E233" s="101" t="s">
        <v>0</v>
      </c>
      <c r="F233" s="102"/>
    </row>
    <row r="234" spans="1:6">
      <c r="A234" s="104">
        <v>192</v>
      </c>
      <c r="B234" s="105" t="s">
        <v>56</v>
      </c>
      <c r="C234" s="116" t="s">
        <v>55</v>
      </c>
      <c r="D234" s="106"/>
      <c r="E234" s="107" t="s">
        <v>0</v>
      </c>
      <c r="F234" s="108"/>
    </row>
    <row r="235" spans="1:6">
      <c r="A235" s="94"/>
      <c r="B235" s="95" t="s">
        <v>37</v>
      </c>
      <c r="C235" s="96">
        <v>42148</v>
      </c>
      <c r="D235" s="117" t="s">
        <v>31</v>
      </c>
      <c r="E235" s="117"/>
      <c r="F235" s="117"/>
    </row>
    <row r="236" spans="1:6">
      <c r="A236" s="98">
        <v>193</v>
      </c>
      <c r="B236" s="99" t="s">
        <v>56</v>
      </c>
      <c r="C236" s="115" t="s">
        <v>59</v>
      </c>
      <c r="D236" s="100"/>
      <c r="E236" s="101" t="s">
        <v>0</v>
      </c>
      <c r="F236" s="102"/>
    </row>
    <row r="237" spans="1:6">
      <c r="A237" s="104">
        <v>194</v>
      </c>
      <c r="B237" s="105" t="s">
        <v>55</v>
      </c>
      <c r="C237" s="116" t="s">
        <v>57</v>
      </c>
      <c r="D237" s="106"/>
      <c r="E237" s="107" t="s">
        <v>0</v>
      </c>
      <c r="F237" s="108"/>
    </row>
    <row r="238" spans="1:6">
      <c r="A238" s="98">
        <v>195</v>
      </c>
      <c r="B238" s="99" t="s">
        <v>54</v>
      </c>
      <c r="C238" s="115" t="s">
        <v>58</v>
      </c>
      <c r="D238" s="100"/>
      <c r="E238" s="101" t="s">
        <v>0</v>
      </c>
      <c r="F238" s="102"/>
    </row>
    <row r="239" spans="1:6">
      <c r="A239" s="104">
        <v>196</v>
      </c>
      <c r="B239" s="105" t="s">
        <v>53</v>
      </c>
      <c r="C239" s="116" t="s">
        <v>44</v>
      </c>
      <c r="D239" s="106"/>
      <c r="E239" s="107" t="s">
        <v>0</v>
      </c>
      <c r="F239" s="108"/>
    </row>
    <row r="240" spans="1:6">
      <c r="A240" s="98">
        <v>197</v>
      </c>
      <c r="B240" s="99" t="s">
        <v>52</v>
      </c>
      <c r="C240" s="115" t="s">
        <v>45</v>
      </c>
      <c r="D240" s="100"/>
      <c r="E240" s="101" t="s">
        <v>0</v>
      </c>
      <c r="F240" s="102"/>
    </row>
    <row r="241" spans="1:6">
      <c r="A241" s="104">
        <v>198</v>
      </c>
      <c r="B241" s="105" t="s">
        <v>51</v>
      </c>
      <c r="C241" s="116" t="s">
        <v>46</v>
      </c>
      <c r="D241" s="106"/>
      <c r="E241" s="107" t="s">
        <v>0</v>
      </c>
      <c r="F241" s="108"/>
    </row>
    <row r="242" spans="1:6">
      <c r="A242" s="98">
        <v>199</v>
      </c>
      <c r="B242" s="99" t="s">
        <v>50</v>
      </c>
      <c r="C242" s="115" t="s">
        <v>47</v>
      </c>
      <c r="D242" s="100"/>
      <c r="E242" s="101" t="s">
        <v>0</v>
      </c>
      <c r="F242" s="102"/>
    </row>
    <row r="243" spans="1:6">
      <c r="A243" s="104">
        <v>200</v>
      </c>
      <c r="B243" s="105" t="s">
        <v>49</v>
      </c>
      <c r="C243" s="116" t="s">
        <v>48</v>
      </c>
      <c r="D243" s="106"/>
      <c r="E243" s="107" t="s">
        <v>0</v>
      </c>
      <c r="F243" s="108"/>
    </row>
    <row r="244" spans="1:6">
      <c r="A244" s="94"/>
      <c r="B244" s="95" t="s">
        <v>35</v>
      </c>
      <c r="C244" s="96">
        <v>42155</v>
      </c>
      <c r="D244" s="117" t="s">
        <v>31</v>
      </c>
      <c r="E244" s="117"/>
      <c r="F244" s="117"/>
    </row>
    <row r="245" spans="1:6">
      <c r="A245" s="98">
        <v>201</v>
      </c>
      <c r="B245" s="99" t="s">
        <v>59</v>
      </c>
      <c r="C245" s="115" t="s">
        <v>49</v>
      </c>
      <c r="D245" s="100"/>
      <c r="E245" s="101" t="s">
        <v>0</v>
      </c>
      <c r="F245" s="102"/>
    </row>
    <row r="246" spans="1:6">
      <c r="A246" s="104">
        <v>202</v>
      </c>
      <c r="B246" s="105" t="s">
        <v>48</v>
      </c>
      <c r="C246" s="116" t="s">
        <v>50</v>
      </c>
      <c r="D246" s="106"/>
      <c r="E246" s="107" t="s">
        <v>0</v>
      </c>
      <c r="F246" s="108"/>
    </row>
    <row r="247" spans="1:6">
      <c r="A247" s="98">
        <v>203</v>
      </c>
      <c r="B247" s="99" t="s">
        <v>47</v>
      </c>
      <c r="C247" s="115" t="s">
        <v>51</v>
      </c>
      <c r="D247" s="100"/>
      <c r="E247" s="101" t="s">
        <v>0</v>
      </c>
      <c r="F247" s="102"/>
    </row>
    <row r="248" spans="1:6">
      <c r="A248" s="104">
        <v>204</v>
      </c>
      <c r="B248" s="105" t="s">
        <v>46</v>
      </c>
      <c r="C248" s="116" t="s">
        <v>52</v>
      </c>
      <c r="D248" s="106"/>
      <c r="E248" s="107" t="s">
        <v>0</v>
      </c>
      <c r="F248" s="108"/>
    </row>
    <row r="249" spans="1:6">
      <c r="A249" s="98">
        <v>205</v>
      </c>
      <c r="B249" s="99" t="s">
        <v>45</v>
      </c>
      <c r="C249" s="115" t="s">
        <v>53</v>
      </c>
      <c r="D249" s="100"/>
      <c r="E249" s="101" t="s">
        <v>0</v>
      </c>
      <c r="F249" s="102"/>
    </row>
    <row r="250" spans="1:6">
      <c r="A250" s="104">
        <v>206</v>
      </c>
      <c r="B250" s="105" t="s">
        <v>44</v>
      </c>
      <c r="C250" s="116" t="s">
        <v>54</v>
      </c>
      <c r="D250" s="106"/>
      <c r="E250" s="107" t="s">
        <v>0</v>
      </c>
      <c r="F250" s="108"/>
    </row>
    <row r="251" spans="1:6">
      <c r="A251" s="98">
        <v>207</v>
      </c>
      <c r="B251" s="99" t="s">
        <v>58</v>
      </c>
      <c r="C251" s="115" t="s">
        <v>55</v>
      </c>
      <c r="D251" s="100"/>
      <c r="E251" s="101" t="s">
        <v>0</v>
      </c>
      <c r="F251" s="102"/>
    </row>
    <row r="252" spans="1:6">
      <c r="A252" s="104">
        <v>208</v>
      </c>
      <c r="B252" s="105" t="s">
        <v>57</v>
      </c>
      <c r="C252" s="116" t="s">
        <v>56</v>
      </c>
      <c r="D252" s="106"/>
      <c r="E252" s="107" t="s">
        <v>0</v>
      </c>
      <c r="F252" s="108"/>
    </row>
    <row r="253" spans="1:6">
      <c r="A253" s="94"/>
      <c r="B253" s="95" t="s">
        <v>40</v>
      </c>
      <c r="C253" s="96">
        <v>42162</v>
      </c>
      <c r="D253" s="117" t="s">
        <v>31</v>
      </c>
      <c r="E253" s="117"/>
      <c r="F253" s="117"/>
    </row>
    <row r="254" spans="1:6">
      <c r="A254" s="98">
        <v>209</v>
      </c>
      <c r="B254" s="99" t="s">
        <v>57</v>
      </c>
      <c r="C254" s="115" t="s">
        <v>59</v>
      </c>
      <c r="D254" s="100"/>
      <c r="E254" s="101" t="s">
        <v>0</v>
      </c>
      <c r="F254" s="102"/>
    </row>
    <row r="255" spans="1:6">
      <c r="A255" s="104">
        <v>210</v>
      </c>
      <c r="B255" s="105" t="s">
        <v>56</v>
      </c>
      <c r="C255" s="116" t="s">
        <v>58</v>
      </c>
      <c r="D255" s="106"/>
      <c r="E255" s="107" t="s">
        <v>0</v>
      </c>
      <c r="F255" s="108"/>
    </row>
    <row r="256" spans="1:6">
      <c r="A256" s="98">
        <v>211</v>
      </c>
      <c r="B256" s="99" t="s">
        <v>55</v>
      </c>
      <c r="C256" s="115" t="s">
        <v>44</v>
      </c>
      <c r="D256" s="100"/>
      <c r="E256" s="101" t="s">
        <v>0</v>
      </c>
      <c r="F256" s="102"/>
    </row>
    <row r="257" spans="1:6">
      <c r="A257" s="104">
        <v>212</v>
      </c>
      <c r="B257" s="105" t="s">
        <v>54</v>
      </c>
      <c r="C257" s="116" t="s">
        <v>45</v>
      </c>
      <c r="D257" s="106"/>
      <c r="E257" s="107" t="s">
        <v>0</v>
      </c>
      <c r="F257" s="108"/>
    </row>
    <row r="258" spans="1:6">
      <c r="A258" s="98">
        <v>213</v>
      </c>
      <c r="B258" s="99" t="s">
        <v>53</v>
      </c>
      <c r="C258" s="115" t="s">
        <v>46</v>
      </c>
      <c r="D258" s="100"/>
      <c r="E258" s="101" t="s">
        <v>0</v>
      </c>
      <c r="F258" s="102"/>
    </row>
    <row r="259" spans="1:6">
      <c r="A259" s="104">
        <v>214</v>
      </c>
      <c r="B259" s="105" t="s">
        <v>52</v>
      </c>
      <c r="C259" s="116" t="s">
        <v>47</v>
      </c>
      <c r="D259" s="106"/>
      <c r="E259" s="107" t="s">
        <v>0</v>
      </c>
      <c r="F259" s="108"/>
    </row>
    <row r="260" spans="1:6">
      <c r="A260" s="98">
        <v>215</v>
      </c>
      <c r="B260" s="99" t="s">
        <v>51</v>
      </c>
      <c r="C260" s="115" t="s">
        <v>48</v>
      </c>
      <c r="D260" s="100"/>
      <c r="E260" s="101" t="s">
        <v>0</v>
      </c>
      <c r="F260" s="102"/>
    </row>
    <row r="261" spans="1:6">
      <c r="A261" s="104">
        <v>216</v>
      </c>
      <c r="B261" s="105" t="s">
        <v>50</v>
      </c>
      <c r="C261" s="116" t="s">
        <v>49</v>
      </c>
      <c r="D261" s="106"/>
      <c r="E261" s="107" t="s">
        <v>0</v>
      </c>
      <c r="F261" s="108"/>
    </row>
    <row r="262" spans="1:6">
      <c r="A262" s="94"/>
      <c r="B262" s="95" t="s">
        <v>41</v>
      </c>
      <c r="C262" s="96">
        <v>42169</v>
      </c>
      <c r="D262" s="117" t="s">
        <v>31</v>
      </c>
      <c r="E262" s="117"/>
      <c r="F262" s="117"/>
    </row>
    <row r="263" spans="1:6">
      <c r="A263" s="98">
        <v>217</v>
      </c>
      <c r="B263" s="99" t="s">
        <v>59</v>
      </c>
      <c r="C263" s="115" t="s">
        <v>50</v>
      </c>
      <c r="D263" s="100"/>
      <c r="E263" s="101" t="s">
        <v>0</v>
      </c>
      <c r="F263" s="102"/>
    </row>
    <row r="264" spans="1:6">
      <c r="A264" s="104">
        <v>218</v>
      </c>
      <c r="B264" s="105" t="s">
        <v>49</v>
      </c>
      <c r="C264" s="116" t="s">
        <v>51</v>
      </c>
      <c r="D264" s="106"/>
      <c r="E264" s="107" t="s">
        <v>0</v>
      </c>
      <c r="F264" s="108"/>
    </row>
    <row r="265" spans="1:6">
      <c r="A265" s="98">
        <v>219</v>
      </c>
      <c r="B265" s="99" t="s">
        <v>48</v>
      </c>
      <c r="C265" s="115" t="s">
        <v>52</v>
      </c>
      <c r="D265" s="100"/>
      <c r="E265" s="101" t="s">
        <v>0</v>
      </c>
      <c r="F265" s="102"/>
    </row>
    <row r="266" spans="1:6">
      <c r="A266" s="104">
        <v>220</v>
      </c>
      <c r="B266" s="105" t="s">
        <v>47</v>
      </c>
      <c r="C266" s="116" t="s">
        <v>53</v>
      </c>
      <c r="D266" s="106"/>
      <c r="E266" s="107" t="s">
        <v>0</v>
      </c>
      <c r="F266" s="108"/>
    </row>
    <row r="267" spans="1:6">
      <c r="A267" s="98">
        <v>221</v>
      </c>
      <c r="B267" s="99" t="s">
        <v>46</v>
      </c>
      <c r="C267" s="115" t="s">
        <v>54</v>
      </c>
      <c r="D267" s="100"/>
      <c r="E267" s="101" t="s">
        <v>0</v>
      </c>
      <c r="F267" s="102"/>
    </row>
    <row r="268" spans="1:6">
      <c r="A268" s="104">
        <v>222</v>
      </c>
      <c r="B268" s="105" t="s">
        <v>45</v>
      </c>
      <c r="C268" s="116" t="s">
        <v>55</v>
      </c>
      <c r="D268" s="106"/>
      <c r="E268" s="107" t="s">
        <v>0</v>
      </c>
      <c r="F268" s="108"/>
    </row>
    <row r="269" spans="1:6">
      <c r="A269" s="98">
        <v>223</v>
      </c>
      <c r="B269" s="99" t="s">
        <v>44</v>
      </c>
      <c r="C269" s="115" t="s">
        <v>56</v>
      </c>
      <c r="D269" s="100"/>
      <c r="E269" s="101" t="s">
        <v>0</v>
      </c>
      <c r="F269" s="102"/>
    </row>
    <row r="270" spans="1:6">
      <c r="A270" s="104">
        <v>224</v>
      </c>
      <c r="B270" s="105" t="s">
        <v>58</v>
      </c>
      <c r="C270" s="116" t="s">
        <v>57</v>
      </c>
      <c r="D270" s="106"/>
      <c r="E270" s="107" t="s">
        <v>0</v>
      </c>
      <c r="F270" s="108"/>
    </row>
  </sheetData>
  <mergeCells count="30">
    <mergeCell ref="D235:F235"/>
    <mergeCell ref="D244:F244"/>
    <mergeCell ref="D253:F253"/>
    <mergeCell ref="D262:F262"/>
    <mergeCell ref="D190:F190"/>
    <mergeCell ref="D208:F208"/>
    <mergeCell ref="D163:F163"/>
    <mergeCell ref="D172:F172"/>
    <mergeCell ref="D181:F181"/>
    <mergeCell ref="D199:F199"/>
    <mergeCell ref="D217:F217"/>
    <mergeCell ref="D226:F226"/>
    <mergeCell ref="D127:F127"/>
    <mergeCell ref="D37:F37"/>
    <mergeCell ref="D73:F73"/>
    <mergeCell ref="D136:F136"/>
    <mergeCell ref="D145:F145"/>
    <mergeCell ref="D154:F154"/>
    <mergeCell ref="D64:F64"/>
    <mergeCell ref="D82:F82"/>
    <mergeCell ref="D91:F91"/>
    <mergeCell ref="D100:F100"/>
    <mergeCell ref="D109:F109"/>
    <mergeCell ref="D118:F118"/>
    <mergeCell ref="D1:F1"/>
    <mergeCell ref="D10:F10"/>
    <mergeCell ref="D19:F19"/>
    <mergeCell ref="D28:F28"/>
    <mergeCell ref="D46:F46"/>
    <mergeCell ref="D55:F5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verticalDpi="0" r:id="rId1"/>
  <headerFooter>
    <oddHeader>&amp;CObFZ Rimavská Sobota rozpis I. trieda dospelí súťažný ročník 2014/2015</oddHeader>
    <oddFooter>&amp;C&amp;P</oddFooter>
  </headerFooter>
  <rowBreaks count="5" manualBreakCount="5">
    <brk id="54" max="5" man="1"/>
    <brk id="108" max="5" man="1"/>
    <brk id="153" max="5" man="1"/>
    <brk id="198" max="5" man="1"/>
    <brk id="243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2"/>
  <dimension ref="A1:AP61"/>
  <sheetViews>
    <sheetView showGridLines="0" zoomScale="75" zoomScaleNormal="75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XFD1048576"/>
    </sheetView>
  </sheetViews>
  <sheetFormatPr defaultRowHeight="12"/>
  <cols>
    <col min="1" max="1" width="2.85546875" style="23" customWidth="1"/>
    <col min="2" max="2" width="21.85546875" style="23" customWidth="1"/>
    <col min="3" max="3" width="3.28515625" style="23" customWidth="1"/>
    <col min="4" max="7" width="3.5703125" style="23" customWidth="1"/>
    <col min="8" max="31" width="4.140625" style="23" customWidth="1"/>
    <col min="32" max="33" width="5" style="23" customWidth="1"/>
    <col min="34" max="37" width="6" style="23" customWidth="1"/>
    <col min="38" max="38" width="4.5703125" style="23" customWidth="1"/>
    <col min="39" max="39" width="1" style="23" customWidth="1"/>
    <col min="40" max="40" width="4.5703125" style="23" customWidth="1"/>
    <col min="41" max="42" width="6" style="23" customWidth="1"/>
    <col min="43" max="16384" width="9.140625" style="23"/>
  </cols>
  <sheetData>
    <row r="1" spans="1:42" s="8" customFormat="1" ht="12" customHeight="1">
      <c r="A1" s="122"/>
      <c r="B1" s="123"/>
      <c r="C1" s="124"/>
      <c r="D1" s="3">
        <v>1</v>
      </c>
      <c r="E1" s="4"/>
      <c r="F1" s="3">
        <v>2</v>
      </c>
      <c r="G1" s="4"/>
      <c r="H1" s="3">
        <v>3</v>
      </c>
      <c r="I1" s="4"/>
      <c r="J1" s="3">
        <v>4</v>
      </c>
      <c r="K1" s="4"/>
      <c r="L1" s="3">
        <v>5</v>
      </c>
      <c r="M1" s="4"/>
      <c r="N1" s="3">
        <v>6</v>
      </c>
      <c r="O1" s="4"/>
      <c r="P1" s="3">
        <v>7</v>
      </c>
      <c r="Q1" s="4"/>
      <c r="R1" s="3">
        <v>8</v>
      </c>
      <c r="S1" s="4"/>
      <c r="T1" s="3">
        <v>9</v>
      </c>
      <c r="U1" s="4"/>
      <c r="V1" s="3">
        <v>10</v>
      </c>
      <c r="W1" s="4"/>
      <c r="X1" s="3">
        <v>11</v>
      </c>
      <c r="Y1" s="4"/>
      <c r="Z1" s="3">
        <v>12</v>
      </c>
      <c r="AA1" s="4"/>
      <c r="AB1" s="3">
        <v>13</v>
      </c>
      <c r="AC1" s="4"/>
      <c r="AD1" s="3">
        <v>14</v>
      </c>
      <c r="AE1" s="4"/>
      <c r="AF1" s="55"/>
      <c r="AG1" s="56"/>
      <c r="AH1" s="1"/>
      <c r="AI1" s="1"/>
      <c r="AJ1" s="1"/>
      <c r="AK1" s="1"/>
      <c r="AL1" s="1"/>
      <c r="AM1" s="2"/>
      <c r="AN1" s="5"/>
      <c r="AO1" s="6"/>
      <c r="AP1" s="7"/>
    </row>
    <row r="2" spans="1:42" s="13" customFormat="1" ht="110.1" customHeight="1">
      <c r="A2" s="125"/>
      <c r="B2" s="126"/>
      <c r="C2" s="127"/>
      <c r="D2" s="132" t="str">
        <f>B3</f>
        <v>FK BÁTKA</v>
      </c>
      <c r="E2" s="133"/>
      <c r="F2" s="132" t="str">
        <f>B5</f>
        <v>FK RIMAVSKÁ SEČ</v>
      </c>
      <c r="G2" s="133"/>
      <c r="H2" s="132" t="str">
        <f>B7</f>
        <v>FK SIRK</v>
      </c>
      <c r="I2" s="133"/>
      <c r="J2" s="132" t="str">
        <f>B9</f>
        <v>FK VEĽKÉ TERIAKOVCE</v>
      </c>
      <c r="K2" s="133"/>
      <c r="L2" s="132" t="str">
        <f>B11</f>
        <v>FK KLENOVEC</v>
      </c>
      <c r="M2" s="133"/>
      <c r="N2" s="132" t="str">
        <f>B13</f>
        <v>FK MURÁŇ</v>
      </c>
      <c r="O2" s="133"/>
      <c r="P2" s="132" t="str">
        <f>B15</f>
        <v>FK KRÁĽ</v>
      </c>
      <c r="Q2" s="133"/>
      <c r="R2" s="132" t="str">
        <f>B17</f>
        <v>FK JESENSKÉ "B"</v>
      </c>
      <c r="S2" s="133"/>
      <c r="T2" s="132" t="str">
        <f>B19</f>
        <v>FK JELŠAVA</v>
      </c>
      <c r="U2" s="133"/>
      <c r="V2" s="132" t="str">
        <f>B21</f>
        <v>FK REVÚČKA</v>
      </c>
      <c r="W2" s="133"/>
      <c r="X2" s="132" t="str">
        <f>B23</f>
        <v>FK GEMER</v>
      </c>
      <c r="Y2" s="133"/>
      <c r="Z2" s="132" t="str">
        <f>B25</f>
        <v>FK LUBENÍK</v>
      </c>
      <c r="AA2" s="133"/>
      <c r="AB2" s="132" t="str">
        <f>B27</f>
        <v>voľno</v>
      </c>
      <c r="AC2" s="133"/>
      <c r="AD2" s="132" t="str">
        <f>B29</f>
        <v>FK VEĽKÝ BLH</v>
      </c>
      <c r="AE2" s="133"/>
      <c r="AF2" s="47" t="s">
        <v>1</v>
      </c>
      <c r="AG2" s="48"/>
      <c r="AH2" s="9" t="s">
        <v>2</v>
      </c>
      <c r="AI2" s="10" t="s">
        <v>3</v>
      </c>
      <c r="AJ2" s="10" t="s">
        <v>4</v>
      </c>
      <c r="AK2" s="10" t="s">
        <v>5</v>
      </c>
      <c r="AL2" s="119" t="s">
        <v>32</v>
      </c>
      <c r="AM2" s="120"/>
      <c r="AN2" s="121"/>
      <c r="AO2" s="11" t="s">
        <v>6</v>
      </c>
      <c r="AP2" s="12"/>
    </row>
    <row r="3" spans="1:42" s="13" customFormat="1">
      <c r="A3" s="130">
        <v>1</v>
      </c>
      <c r="B3" s="128" t="str">
        <f>rozpis!A1</f>
        <v>FK BÁTKA</v>
      </c>
      <c r="C3" s="15" t="s">
        <v>33</v>
      </c>
      <c r="D3" s="70"/>
      <c r="E3" s="71"/>
      <c r="F3" s="75">
        <f>rozpis!$D$32</f>
        <v>0</v>
      </c>
      <c r="G3" s="74">
        <f>rozpis!$F$32</f>
        <v>0</v>
      </c>
      <c r="H3" s="75">
        <f>rozpis!$F$35</f>
        <v>0</v>
      </c>
      <c r="I3" s="74" t="str">
        <f>rozpis!$D$35</f>
        <v>Výsledok</v>
      </c>
      <c r="J3" s="75">
        <f>rozpis!$D$47</f>
        <v>0</v>
      </c>
      <c r="K3" s="74">
        <f>rozpis!$F$47</f>
        <v>0</v>
      </c>
      <c r="L3" s="75">
        <f>rozpis!$F$52</f>
        <v>0</v>
      </c>
      <c r="M3" s="74">
        <f>rozpis!$D$52</f>
        <v>0</v>
      </c>
      <c r="N3" s="75" t="str">
        <f>rozpis!$D$62</f>
        <v>Výsledok</v>
      </c>
      <c r="O3" s="74">
        <f>rozpis!$F$62</f>
        <v>0</v>
      </c>
      <c r="P3" s="75">
        <f>rozpis!$F$69</f>
        <v>0</v>
      </c>
      <c r="Q3" s="74">
        <f>rozpis!$D$69</f>
        <v>0</v>
      </c>
      <c r="R3" s="75">
        <f>rozpis!$D$77</f>
        <v>0</v>
      </c>
      <c r="S3" s="74">
        <f>rozpis!$F$77</f>
        <v>0</v>
      </c>
      <c r="T3" s="75">
        <f>rozpis!$F$86</f>
        <v>0</v>
      </c>
      <c r="U3" s="16">
        <f>rozpis!$D$86</f>
        <v>0</v>
      </c>
      <c r="V3" s="14">
        <f>rozpis!$D$92</f>
        <v>0</v>
      </c>
      <c r="W3" s="16">
        <f>rozpis!$F$92</f>
        <v>0</v>
      </c>
      <c r="X3" s="14">
        <f>rozpis!$F$103</f>
        <v>0</v>
      </c>
      <c r="Y3" s="16">
        <f>rozpis!$D$103</f>
        <v>0</v>
      </c>
      <c r="Z3" s="14" t="str">
        <f>rozpis!$D$107</f>
        <v>Výsledok</v>
      </c>
      <c r="AA3" s="16">
        <f>rozpis!$F$107</f>
        <v>0</v>
      </c>
      <c r="AB3" s="14">
        <f>rozpis!$F$120</f>
        <v>0</v>
      </c>
      <c r="AC3" s="16">
        <f>rozpis!$D$120</f>
        <v>0</v>
      </c>
      <c r="AD3" s="58">
        <f>rozpis!$D$18</f>
        <v>0</v>
      </c>
      <c r="AE3" s="16">
        <f>rozpis!$F$18</f>
        <v>0</v>
      </c>
      <c r="AF3" s="85">
        <f>SUM(D3,F3,H3,J3,L3,N3,P3,R3,T3,V3,X3,Z3,AB3,AD3)</f>
        <v>0</v>
      </c>
      <c r="AG3" s="50">
        <f>SUM(E3,G3,I3,K3,M3,O3,Q3,S3,U3,W3,Y3,AA3,AC3,AE3)</f>
        <v>0</v>
      </c>
      <c r="AH3" s="136">
        <f>SUM(AI3+AJ3+AK3)</f>
        <v>27</v>
      </c>
      <c r="AI3" s="138">
        <f>IF(D3&gt;E3,1,0)+IF(F3&gt;G3,1,0)+IF(H3&gt;I3,1,0)+IF(J3&gt;K3,1,0)+IF(L3&gt;M3,1,0)+IF(N3&gt;O3,1,0)+IF(P3&gt;Q3,1,0)+IF(R3&gt;S3,1,0)+IF(T3&gt;U3,1,0)+IF(V3&gt;W3,1,0)+IF(X3&gt;Y3,1,0)+IF(Z3&gt;AA3,1,0)+IF(AB3&gt;AC3,1,0)+IF(AD3&gt;AE3,1,0)+IF(D4&gt;E4,1,0)+IF(F4&gt;G4,1,0)+IF(H4&gt;I4,1,0)+IF(J4&gt;K4,1,0)+IF(L4&gt;M4,1,0)+IF(N4&gt;O4,1,0)+IF(P4&gt;Q4,1,0)+IF(R4&gt;S4,1,0)+IF(T4&gt;U4,1,0)+IF(V4&gt;W4,1,0)+IF(X4&gt;Y4,1,0)+IF(AD4&gt;AE4,1,0)+IF(Z4&gt;AA4,1,0)+IF(AB4&gt;AC4,1,0)</f>
        <v>2</v>
      </c>
      <c r="AJ3" s="136">
        <f>IF(D3=E3,1,0)+IF(F3=G3,1,0)+IF(H3=I3,1,0)+IF(J3=K3,1,0)+IF(L3=M3,1,0)+IF(N3=O3,1,0)+IF(P3=Q3,1,0)+IF(R3=S3,1,0)+IF(T3=U3,1,0)+IF(V3=W3,1,0)+IF(X3=Y3,1,0)+IF(Z3=AA3,1,0)+IF(AB3=AC3,1,0)+IF(AD3=AE3,1,0)+IF(D4=E4,1,0)+IF(F4=G4,1,0)+IF(H4=I4,1,0)+IF(J4=K4,1,0)+IF(L4=M4,1,0)+IF(N4=O4,1,0)+IF(P4=Q4,1,0)+IF(R4=S4,1,0)+IF(T4=U4,1,0)+IF(V4=W4,1,0)+IF(X4=Y4,1,0)+IF(Z4=AA4,1,0)+IF(AB4=AC4,1,0)+IF(AD4=AE4,1,0)-rozpis!$I$226-2</f>
        <v>23</v>
      </c>
      <c r="AK3" s="136">
        <f>IF(E3&gt;D3,1,0)+IF(G3&gt;F3,1,0)+IF(I3&gt;H3,1,0)+IF(K3&gt;J3,1,0)+IF(M3&gt;L3,1,0)+IF(O3&gt;N3,1,0)+IF(Q3&gt;P3,1,0)+IF(S3&gt;R3,1,0)+IF(U3&gt;T3,1,0)+IF(W3&gt;V3,1,0)+IF(Y3&gt;X3,1,0)+IF(Z3&gt;AA3,1,0)+IF(AB3&gt;AC3,1,0)+IF(AE3&gt;AD3,1,0)+IF(E4&gt;D4,1,0)+IF(G4&gt;F4,1,0)+IF(I4&gt;H4,1,0)+IF(K4&gt;J4,1,0)+IF(M4&gt;L4,1,0)+IF(O4&gt;N4,1,0)+IF(Q4&gt;P4,1,0)+IF(S4&gt;R4,1,0)+IF(U4&gt;T4,1,0)+IF(W4&gt;V4,1,0)+IF(Y4&gt;X4,1,0)+IF(AE4&gt;AD4,1,0)+IF(Z4&gt;AA4,1,0)+IF(AB4&gt;AC4,1,0)</f>
        <v>2</v>
      </c>
      <c r="AL3" s="140">
        <f>AF3+AF4</f>
        <v>0</v>
      </c>
      <c r="AM3" s="142" t="s">
        <v>0</v>
      </c>
      <c r="AN3" s="134">
        <f>AG3+AG4</f>
        <v>0</v>
      </c>
      <c r="AO3" s="136">
        <f>SUM(AI3*3+AJ3*1+AK3*0)</f>
        <v>29</v>
      </c>
      <c r="AP3" s="17"/>
    </row>
    <row r="4" spans="1:42">
      <c r="A4" s="131"/>
      <c r="B4" s="129"/>
      <c r="C4" s="18" t="s">
        <v>34</v>
      </c>
      <c r="D4" s="72"/>
      <c r="E4" s="73"/>
      <c r="F4" s="76"/>
      <c r="G4" s="77"/>
      <c r="H4" s="76"/>
      <c r="I4" s="77"/>
      <c r="J4" s="76"/>
      <c r="K4" s="77"/>
      <c r="L4" s="76"/>
      <c r="M4" s="77"/>
      <c r="N4" s="76"/>
      <c r="O4" s="77"/>
      <c r="P4" s="76"/>
      <c r="Q4" s="77"/>
      <c r="R4" s="76"/>
      <c r="S4" s="77"/>
      <c r="T4" s="76"/>
      <c r="U4" s="20"/>
      <c r="V4" s="19"/>
      <c r="W4" s="20"/>
      <c r="X4" s="19"/>
      <c r="Y4" s="20"/>
      <c r="Z4" s="19"/>
      <c r="AA4" s="20"/>
      <c r="AB4" s="19"/>
      <c r="AC4" s="20"/>
      <c r="AD4" s="21"/>
      <c r="AE4" s="20"/>
      <c r="AF4" s="51">
        <f t="shared" ref="AF4:AF30" si="0">SUM(D4,F4,H4,J4,L4,N4,P4,R4,T4,V4,X4,Z4,AB4,AD4)</f>
        <v>0</v>
      </c>
      <c r="AG4" s="52">
        <f t="shared" ref="AG4:AG30" si="1">SUM(E4,G4,I4,K4,M4,O4,Q4,S4,U4,W4,Y4,AA4,AC4,AE4)</f>
        <v>0</v>
      </c>
      <c r="AH4" s="137"/>
      <c r="AI4" s="139"/>
      <c r="AJ4" s="137"/>
      <c r="AK4" s="137"/>
      <c r="AL4" s="141"/>
      <c r="AM4" s="143"/>
      <c r="AN4" s="135"/>
      <c r="AO4" s="137"/>
      <c r="AP4" s="22"/>
    </row>
    <row r="5" spans="1:42">
      <c r="A5" s="130">
        <v>2</v>
      </c>
      <c r="B5" s="128" t="str">
        <f>rozpis!$A$2</f>
        <v>FK RIMAVSKÁ SEČ</v>
      </c>
      <c r="C5" s="15" t="s">
        <v>33</v>
      </c>
      <c r="D5" s="24">
        <f>G3</f>
        <v>0</v>
      </c>
      <c r="E5" s="27">
        <f>F3</f>
        <v>0</v>
      </c>
      <c r="F5" s="70"/>
      <c r="G5" s="71"/>
      <c r="H5" s="14">
        <f>rozpis!$D$48</f>
        <v>0</v>
      </c>
      <c r="I5" s="16">
        <f>rozpis!$F$48</f>
        <v>0</v>
      </c>
      <c r="J5" s="14">
        <f>rozpis!$F$51</f>
        <v>0</v>
      </c>
      <c r="K5" s="16">
        <f>rozpis!$D$51</f>
        <v>0</v>
      </c>
      <c r="L5" s="14">
        <f>rozpis!$D$63</f>
        <v>0</v>
      </c>
      <c r="M5" s="16">
        <f>rozpis!$F$63</f>
        <v>0</v>
      </c>
      <c r="N5" s="14">
        <f>rozpis!$F$68</f>
        <v>0</v>
      </c>
      <c r="O5" s="16">
        <f>rozpis!$D$68</f>
        <v>0</v>
      </c>
      <c r="P5" s="14">
        <f>rozpis!$D$78</f>
        <v>0</v>
      </c>
      <c r="Q5" s="16">
        <f>rozpis!$F$78</f>
        <v>0</v>
      </c>
      <c r="R5" s="14">
        <f>rozpis!$F$85</f>
        <v>0</v>
      </c>
      <c r="S5" s="16">
        <f>rozpis!$D$85</f>
        <v>0</v>
      </c>
      <c r="T5" s="14">
        <f>rozpis!$D$93</f>
        <v>0</v>
      </c>
      <c r="U5" s="16">
        <f>rozpis!$F$93</f>
        <v>0</v>
      </c>
      <c r="V5" s="14">
        <f>rozpis!$F$102</f>
        <v>0</v>
      </c>
      <c r="W5" s="16">
        <f>rozpis!$D$102</f>
        <v>0</v>
      </c>
      <c r="X5" s="14">
        <f>rozpis!$D$108</f>
        <v>0</v>
      </c>
      <c r="Y5" s="16">
        <f>rozpis!$F$108</f>
        <v>0</v>
      </c>
      <c r="Z5" s="14">
        <f>rozpis!$F$119</f>
        <v>0</v>
      </c>
      <c r="AA5" s="16">
        <f>rozpis!$D$119</f>
        <v>0</v>
      </c>
      <c r="AB5" s="14">
        <f>rozpis!$D$19</f>
        <v>0</v>
      </c>
      <c r="AC5" s="16">
        <f>rozpis!$F$19</f>
        <v>0</v>
      </c>
      <c r="AD5" s="14">
        <f>rozpis!$D$34</f>
        <v>0</v>
      </c>
      <c r="AE5" s="16">
        <f>rozpis!$F$34</f>
        <v>0</v>
      </c>
      <c r="AF5" s="49">
        <f t="shared" si="0"/>
        <v>0</v>
      </c>
      <c r="AG5" s="50">
        <f t="shared" si="1"/>
        <v>0</v>
      </c>
      <c r="AH5" s="136">
        <f>SUM(AI5+AJ5+AK5)</f>
        <v>26</v>
      </c>
      <c r="AI5" s="138">
        <f>IF(D5&gt;E5,1,0)+IF(F5&gt;G5,1,0)+IF(H5&gt;I5,1,0)+IF(J5&gt;K5,1,0)+IF(L5&gt;M5,1,0)+IF(N5&gt;O5,1,0)+IF(P5&gt;Q5,1,0)+IF(R5&gt;S5,1,0)+IF(T5&gt;U5,1,0)+IF(V5&gt;W5,1,0)+IF(X5&gt;Y5,1,0)+IF(Z5&gt;AA5,1,0)+IF(AB5&gt;AC5,1,0)+IF(AD5&gt;AE5,1,0)+IF(D6&gt;E6,1,0)+IF(F6&gt;G6,1,0)+IF(H6&gt;I6,1,0)+IF(J6&gt;K6,1,0)+IF(L6&gt;M6,1,0)+IF(N6&gt;O6,1,0)+IF(P6&gt;Q6,1,0)+IF(R6&gt;S6,1,0)+IF(T6&gt;U6,1,0)+IF(V6&gt;W6,1,0)+IF(X6&gt;Y6,1,0)+IF(AD6&gt;AE6,1,0)+IF(Z6&gt;AA6,1,0)+IF(AB6&gt;AC6,1,0)</f>
        <v>0</v>
      </c>
      <c r="AJ5" s="136">
        <f>IF(D5=E5,1,0)+IF(F5=G5,1,0)+IF(H5=I5,1,0)+IF(J5=K5,1,0)+IF(L5=M5,1,0)+IF(N5=O5,1,0)+IF(P5=Q5,1,0)+IF(R5=S5,1,0)+IF(T5=U5,1,0)+IF(V5=W5,1,0)+IF(X5=Y5,1,0)+IF(Z5=AA5,1,0)+IF(AB5=AC5,1,0)+IF(AD5=AE5,1,0)+IF(D6=E6,1,0)+IF(F6=G6,1,0)+IF(H6=I6,1,0)+IF(J6=K6,1,0)+IF(L6=M6,1,0)+IF(N6=O6,1,0)+IF(P6=Q6,1,0)+IF(R6=S6,1,0)+IF(T6=U6,1,0)+IF(V6=W6,1,0)+IF(X6=Y6,1,0)+IF(Z6=AA6,1,0)+IF(AB6=AC6,1,0)+IF(AD6=AE6,1,0)-rozpis!$I$226-2</f>
        <v>26</v>
      </c>
      <c r="AK5" s="136">
        <f>IF(E5&gt;D5,1,0)+IF(G5&gt;F5,1,0)+IF(I5&gt;H5,1,0)+IF(K5&gt;J5,1,0)+IF(M5&gt;L5,1,0)+IF(O5&gt;N5,1,0)+IF(Q5&gt;P5,1,0)+IF(S5&gt;R5,1,0)+IF(U5&gt;T5,1,0)+IF(W5&gt;V5,1,0)+IF(Y5&gt;X5,1,0)+IF(AA5&gt;Z5,1,0)+IF(AC5&gt;AB5,1,0)+IF(AE5&gt;AD5,1,0)+IF(E6&gt;D6,1,0)+IF(G6&gt;F6,1,0)+IF(I6&gt;H6,1,0)+IF(K6&gt;J6,1,0)+IF(M6&gt;L6,1,0)+IF(O6&gt;N6,1,0)+IF(Q6&gt;P6,1,0)+IF(S6&gt;R6,1,0)+IF(U6&gt;T6,1,0)+IF(W6&gt;V6,1,0)+IF(Y6&gt;X6,1,0)+IF(AE6&gt;AD6,1,0)+IF(AA6&gt;Z6,1,0)+IF(AC6&gt;AB6,1,0)</f>
        <v>0</v>
      </c>
      <c r="AL5" s="140">
        <f>AF5+AF6</f>
        <v>0</v>
      </c>
      <c r="AM5" s="142" t="s">
        <v>0</v>
      </c>
      <c r="AN5" s="134">
        <f>AG5+AG6</f>
        <v>0</v>
      </c>
      <c r="AO5" s="136">
        <f>SUM(AI5*3+AJ5*1+AK5*0)</f>
        <v>26</v>
      </c>
      <c r="AP5" s="22"/>
    </row>
    <row r="6" spans="1:42">
      <c r="A6" s="131"/>
      <c r="B6" s="129"/>
      <c r="C6" s="18" t="s">
        <v>34</v>
      </c>
      <c r="D6" s="25">
        <f>G4</f>
        <v>0</v>
      </c>
      <c r="E6" s="28">
        <f>F4</f>
        <v>0</v>
      </c>
      <c r="F6" s="72"/>
      <c r="G6" s="73"/>
      <c r="H6" s="19"/>
      <c r="I6" s="20"/>
      <c r="J6" s="19"/>
      <c r="K6" s="20"/>
      <c r="L6" s="19"/>
      <c r="M6" s="20"/>
      <c r="N6" s="19"/>
      <c r="O6" s="20"/>
      <c r="P6" s="19"/>
      <c r="Q6" s="20"/>
      <c r="R6" s="19"/>
      <c r="S6" s="20"/>
      <c r="T6" s="19"/>
      <c r="U6" s="20"/>
      <c r="V6" s="19"/>
      <c r="W6" s="20"/>
      <c r="X6" s="19"/>
      <c r="Y6" s="20"/>
      <c r="Z6" s="19"/>
      <c r="AA6" s="20"/>
      <c r="AB6" s="19"/>
      <c r="AC6" s="20"/>
      <c r="AD6" s="19"/>
      <c r="AE6" s="20"/>
      <c r="AF6" s="51">
        <f t="shared" si="0"/>
        <v>0</v>
      </c>
      <c r="AG6" s="52">
        <f t="shared" si="1"/>
        <v>0</v>
      </c>
      <c r="AH6" s="137"/>
      <c r="AI6" s="139"/>
      <c r="AJ6" s="137"/>
      <c r="AK6" s="137"/>
      <c r="AL6" s="141"/>
      <c r="AM6" s="143"/>
      <c r="AN6" s="135"/>
      <c r="AO6" s="137"/>
      <c r="AP6" s="22"/>
    </row>
    <row r="7" spans="1:42">
      <c r="A7" s="130">
        <v>3</v>
      </c>
      <c r="B7" s="128" t="str">
        <f>rozpis!$A$3</f>
        <v>FK SIRK</v>
      </c>
      <c r="C7" s="15" t="s">
        <v>33</v>
      </c>
      <c r="D7" s="24" t="str">
        <f>I3</f>
        <v>Výsledok</v>
      </c>
      <c r="E7" s="27">
        <f>H3</f>
        <v>0</v>
      </c>
      <c r="F7" s="24">
        <f>I5</f>
        <v>0</v>
      </c>
      <c r="G7" s="27">
        <f>H5</f>
        <v>0</v>
      </c>
      <c r="H7" s="70"/>
      <c r="I7" s="71"/>
      <c r="J7" s="14">
        <f>rozpis!$D$64</f>
        <v>0</v>
      </c>
      <c r="K7" s="16">
        <f>rozpis!$F$64</f>
        <v>0</v>
      </c>
      <c r="L7" s="14">
        <f>rozpis!$F$67</f>
        <v>0</v>
      </c>
      <c r="M7" s="16">
        <f>rozpis!$D$67</f>
        <v>0</v>
      </c>
      <c r="N7" s="14">
        <f>rozpis!$D$79</f>
        <v>0</v>
      </c>
      <c r="O7" s="16">
        <f>rozpis!$F$79</f>
        <v>0</v>
      </c>
      <c r="P7" s="14">
        <f>rozpis!$F$84</f>
        <v>0</v>
      </c>
      <c r="Q7" s="16">
        <f>rozpis!$D$84</f>
        <v>0</v>
      </c>
      <c r="R7" s="14">
        <f>rozpis!$D$94</f>
        <v>0</v>
      </c>
      <c r="S7" s="16">
        <f>rozpis!$F$94</f>
        <v>0</v>
      </c>
      <c r="T7" s="14">
        <f>rozpis!$F$101</f>
        <v>0</v>
      </c>
      <c r="U7" s="16">
        <f>rozpis!$D$101</f>
        <v>0</v>
      </c>
      <c r="V7" s="14">
        <f>rozpis!$D$109</f>
        <v>0</v>
      </c>
      <c r="W7" s="16">
        <f>rozpis!$F$109</f>
        <v>0</v>
      </c>
      <c r="X7" s="14">
        <f>rozpis!$F$118</f>
        <v>0</v>
      </c>
      <c r="Y7" s="16">
        <f>rozpis!$D$118</f>
        <v>0</v>
      </c>
      <c r="Z7" s="14">
        <f>rozpis!$D$20</f>
        <v>0</v>
      </c>
      <c r="AA7" s="16">
        <f>rozpis!$F$20</f>
        <v>0</v>
      </c>
      <c r="AB7" s="14">
        <f>rozpis!$F$31</f>
        <v>0</v>
      </c>
      <c r="AC7" s="16">
        <f>rozpis!$D$31</f>
        <v>0</v>
      </c>
      <c r="AD7" s="14">
        <f>rozpis!$D$50</f>
        <v>0</v>
      </c>
      <c r="AE7" s="16">
        <f>rozpis!$F$50</f>
        <v>0</v>
      </c>
      <c r="AF7" s="49">
        <f t="shared" si="0"/>
        <v>0</v>
      </c>
      <c r="AG7" s="50">
        <f t="shared" si="1"/>
        <v>0</v>
      </c>
      <c r="AH7" s="136">
        <f>SUM(AI7+AJ7+AK7)</f>
        <v>26</v>
      </c>
      <c r="AI7" s="138">
        <f>IF(D7&gt;E7,1,0)+IF(F7&gt;G7,1,0)+IF(H7&gt;I7,1,0)+IF(J7&gt;K7,1,0)+IF(L7&gt;M7,1,0)+IF(N7&gt;O7,1,0)+IF(P7&gt;Q7,1,0)+IF(R7&gt;S7,1,0)+IF(T7&gt;U7,1,0)+IF(V7&gt;W7,1,0)+IF(X7&gt;Y7,1,0)+IF(Z7&gt;AA7,1,0)+IF(AB7&gt;AC7,1,0)+IF(AD7&gt;AE7,1,0)+IF(D8&gt;E8,1,0)+IF(F8&gt;G8,1,0)+IF(H8&gt;I8,1,0)+IF(J8&gt;K8,1,0)+IF(L8&gt;M8,1,0)+IF(N8&gt;O8,1,0)+IF(P8&gt;Q8,1,0)+IF(R8&gt;S8,1,0)+IF(T8&gt;U8,1,0)+IF(V8&gt;W8,1,0)+IF(X8&gt;Y8,1,0)+IF(AD8&gt;AE8,1,0)+IF(Z8&gt;AA8,1,0)+IF(AB8&gt;AC8,1,0)</f>
        <v>1</v>
      </c>
      <c r="AJ7" s="136">
        <f>IF(D7=E7,1,0)+IF(F7=G7,1,0)+IF(H7=I7,1,0)+IF(J7=K7,1,0)+IF(L7=M7,1,0)+IF(N7=O7,1,0)+IF(P7=Q7,1,0)+IF(R7=S7,1,0)+IF(T7=U7,1,0)+IF(V7=W7,1,0)+IF(X7=Y7,1,0)+IF(Z7=AA7,1,0)+IF(AB7=AC7,1,0)+IF(AD7=AE7,1,0)+IF(D8=E8,1,0)+IF(F8=G8,1,0)+IF(H8=I8,1,0)+IF(J8=K8,1,0)+IF(L8=M8,1,0)+IF(N8=O8,1,0)+IF(P8=Q8,1,0)+IF(R8=S8,1,0)+IF(T8=U8,1,0)+IF(V8=W8,1,0)+IF(X8=Y8,1,0)+IF(Z8=AA8,1,0)+IF(AB8=AC8,1,0)+IF(AD8=AE8,1,0)-rozpis!$I$226-2</f>
        <v>25</v>
      </c>
      <c r="AK7" s="136">
        <f>IF(E7&gt;D7,1,0)+IF(G7&gt;F7,1,0)+IF(I7&gt;H7,1,0)+IF(K7&gt;J7,1,0)+IF(M7&gt;L7,1,0)+IF(O7&gt;N7,1,0)+IF(Q7&gt;P7,1,0)+IF(S7&gt;R7,1,0)+IF(U7&gt;T7,1,0)+IF(W7&gt;V7,1,0)+IF(Y7&gt;X7,1,0)+IF(AA7&gt;Z7,1,0)+IF(AC7&gt;AB7,1,0)+IF(AE7&gt;AD7,1,0)+IF(E8&gt;D8,1,0)+IF(G8&gt;F8,1,0)+IF(I8&gt;H8,1,0)+IF(K8&gt;J8,1,0)+IF(M8&gt;L8,1,0)+IF(O8&gt;N8,1,0)+IF(Q8&gt;P8,1,0)+IF(S8&gt;R8,1,0)+IF(U8&gt;T8,1,0)+IF(W8&gt;V8,1,0)+IF(Y8&gt;X8,1,0)+IF(AE8&gt;AD8,1,0)+IF(AA8&gt;Z8,1,0)+IF(AC8&gt;AB8,1,0)</f>
        <v>0</v>
      </c>
      <c r="AL7" s="140">
        <f>AF7+AF8</f>
        <v>0</v>
      </c>
      <c r="AM7" s="142" t="s">
        <v>0</v>
      </c>
      <c r="AN7" s="134">
        <f>AG7+AG8</f>
        <v>0</v>
      </c>
      <c r="AO7" s="136">
        <f>SUM(AI7*3+AJ7*1+AK7*0)</f>
        <v>28</v>
      </c>
      <c r="AP7" s="22"/>
    </row>
    <row r="8" spans="1:42">
      <c r="A8" s="131"/>
      <c r="B8" s="129"/>
      <c r="C8" s="18" t="s">
        <v>34</v>
      </c>
      <c r="D8" s="25">
        <f>I4</f>
        <v>0</v>
      </c>
      <c r="E8" s="28">
        <f>H4</f>
        <v>0</v>
      </c>
      <c r="F8" s="25">
        <f>I6</f>
        <v>0</v>
      </c>
      <c r="G8" s="28">
        <f>H6</f>
        <v>0</v>
      </c>
      <c r="H8" s="72"/>
      <c r="I8" s="73"/>
      <c r="J8" s="19"/>
      <c r="K8" s="20"/>
      <c r="L8" s="19"/>
      <c r="M8" s="20"/>
      <c r="N8" s="19"/>
      <c r="O8" s="20"/>
      <c r="P8" s="19"/>
      <c r="Q8" s="20"/>
      <c r="R8" s="19"/>
      <c r="S8" s="20"/>
      <c r="T8" s="19"/>
      <c r="U8" s="20"/>
      <c r="V8" s="19"/>
      <c r="W8" s="20"/>
      <c r="X8" s="19"/>
      <c r="Y8" s="20"/>
      <c r="Z8" s="19"/>
      <c r="AA8" s="20"/>
      <c r="AB8" s="19"/>
      <c r="AC8" s="20"/>
      <c r="AD8" s="19"/>
      <c r="AE8" s="20"/>
      <c r="AF8" s="51">
        <f t="shared" si="0"/>
        <v>0</v>
      </c>
      <c r="AG8" s="52">
        <f t="shared" si="1"/>
        <v>0</v>
      </c>
      <c r="AH8" s="137"/>
      <c r="AI8" s="139"/>
      <c r="AJ8" s="137"/>
      <c r="AK8" s="137"/>
      <c r="AL8" s="141"/>
      <c r="AM8" s="143"/>
      <c r="AN8" s="135"/>
      <c r="AO8" s="137"/>
      <c r="AP8" s="22"/>
    </row>
    <row r="9" spans="1:42">
      <c r="A9" s="130">
        <v>4</v>
      </c>
      <c r="B9" s="128" t="str">
        <f>rozpis!$A$4</f>
        <v>FK VEĽKÉ TERIAKOVCE</v>
      </c>
      <c r="C9" s="15" t="s">
        <v>33</v>
      </c>
      <c r="D9" s="24">
        <f>K3</f>
        <v>0</v>
      </c>
      <c r="E9" s="27">
        <f>J3</f>
        <v>0</v>
      </c>
      <c r="F9" s="24">
        <f>K5</f>
        <v>0</v>
      </c>
      <c r="G9" s="27">
        <f>J5</f>
        <v>0</v>
      </c>
      <c r="H9" s="24">
        <f>K7</f>
        <v>0</v>
      </c>
      <c r="I9" s="27">
        <f>J7</f>
        <v>0</v>
      </c>
      <c r="J9" s="70"/>
      <c r="K9" s="71"/>
      <c r="L9" s="14" t="str">
        <f>rozpis!$D$80</f>
        <v>Výsledok</v>
      </c>
      <c r="M9" s="16">
        <f>rozpis!$F$80</f>
        <v>0</v>
      </c>
      <c r="N9" s="14">
        <f>rozpis!$F$83</f>
        <v>0</v>
      </c>
      <c r="O9" s="16">
        <f>rozpis!$D$83</f>
        <v>0</v>
      </c>
      <c r="P9" s="14">
        <f>rozpis!$D$95</f>
        <v>0</v>
      </c>
      <c r="Q9" s="16">
        <f>rozpis!$F$95</f>
        <v>0</v>
      </c>
      <c r="R9" s="14">
        <f>rozpis!$F$100</f>
        <v>0</v>
      </c>
      <c r="S9" s="16">
        <f>rozpis!$D$100</f>
        <v>0</v>
      </c>
      <c r="T9" s="14">
        <f>rozpis!$D$110</f>
        <v>0</v>
      </c>
      <c r="U9" s="16">
        <f>rozpis!$F$110</f>
        <v>0</v>
      </c>
      <c r="V9" s="14">
        <f>rozpis!$F$117</f>
        <v>0</v>
      </c>
      <c r="W9" s="16">
        <f>rozpis!$D$117</f>
        <v>0</v>
      </c>
      <c r="X9" s="14">
        <f>rozpis!$D$21</f>
        <v>0</v>
      </c>
      <c r="Y9" s="16">
        <f>rozpis!$F$21</f>
        <v>0</v>
      </c>
      <c r="Z9" s="14">
        <f>rozpis!$F$30</f>
        <v>0</v>
      </c>
      <c r="AA9" s="16">
        <f>rozpis!$D$30</f>
        <v>0</v>
      </c>
      <c r="AB9" s="14">
        <f>rozpis!$D$36</f>
        <v>0</v>
      </c>
      <c r="AC9" s="16">
        <f>rozpis!$F$36</f>
        <v>0</v>
      </c>
      <c r="AD9" s="14">
        <f>rozpis!$D$66</f>
        <v>0</v>
      </c>
      <c r="AE9" s="16">
        <f>rozpis!$F$66</f>
        <v>0</v>
      </c>
      <c r="AF9" s="49">
        <f t="shared" si="0"/>
        <v>0</v>
      </c>
      <c r="AG9" s="50">
        <f t="shared" si="1"/>
        <v>0</v>
      </c>
      <c r="AH9" s="136">
        <f>SUM(AI9+AJ9+AK9)</f>
        <v>26</v>
      </c>
      <c r="AI9" s="138">
        <f>IF(D9&gt;E9,1,0)+IF(F9&gt;G9,1,0)+IF(H9&gt;I9,1,0)+IF(J9&gt;K9,1,0)+IF(L9&gt;M9,1,0)+IF(N9&gt;O9,1,0)+IF(P9&gt;Q9,1,0)+IF(R9&gt;S9,1,0)+IF(T9&gt;U9,1,0)+IF(V9&gt;W9,1,0)+IF(X9&gt;Y9,1,0)+IF(Z9&gt;AA9,1,0)+IF(AB9&gt;AC9,1,0)+IF(AD9&gt;AE9,1,0)+IF(D10&gt;E10,1,0)+IF(F10&gt;G10,1,0)+IF(H10&gt;I10,1,0)+IF(J10&gt;K10,1,0)+IF(L10&gt;M10,1,0)+IF(N10&gt;O10,1,0)+IF(P10&gt;Q10,1,0)+IF(R10&gt;S10,1,0)+IF(T10&gt;U10,1,0)+IF(V10&gt;W10,1,0)+IF(X10&gt;Y10,1,0)+IF(AD10&gt;AE10,1,0)+IF(Z10&gt;AA10,1,0)+IF(AB10&gt;AC10,1,0)</f>
        <v>1</v>
      </c>
      <c r="AJ9" s="136">
        <f>IF(D9=E9,1,0)+IF(F9=G9,1,0)+IF(H9=I9,1,0)+IF(J9=K9,1,0)+IF(L9=M9,1,0)+IF(N9=O9,1,0)+IF(P9=Q9,1,0)+IF(R9=S9,1,0)+IF(T9=U9,1,0)+IF(V9=W9,1,0)+IF(X9=Y9,1,0)+IF(Z9=AA9,1,0)+IF(AB9=AC9,1,0)+IF(AD9=AE9,1,0)+IF(D10=E10,1,0)+IF(F10=G10,1,0)+IF(H10=I10,1,0)+IF(J10=K10,1,0)+IF(L10=M10,1,0)+IF(N10=O10,1,0)+IF(P10=Q10,1,0)+IF(R10=S10,1,0)+IF(T10=U10,1,0)+IF(V10=W10,1,0)+IF(X10=Y10,1,0)+IF(Z10=AA10,1,0)+IF(AB10=AC10,1,0)+IF(AD10=AE10,1,0)-rozpis!$I$226-2</f>
        <v>25</v>
      </c>
      <c r="AK9" s="136">
        <f>IF(E9&gt;D9,1,0)+IF(G9&gt;F9,1,0)+IF(I9&gt;H9,1,0)+IF(K9&gt;J9,1,0)+IF(M9&gt;L9,1,0)+IF(O9&gt;N9,1,0)+IF(Q9&gt;P9,1,0)+IF(S9&gt;R9,1,0)+IF(U9&gt;T9,1,0)+IF(W9&gt;V9,1,0)+IF(Y9&gt;X9,1,0)+IF(AA9&gt;Z9,1,0)+IF(AC9&gt;AB9,1,0)+IF(AE9&gt;AD9,1,0)+IF(E10&gt;D10,1,0)+IF(G10&gt;F10,1,0)+IF(I10&gt;H10,1,0)+IF(K10&gt;J10,1,0)+IF(M10&gt;L10,1,0)+IF(O10&gt;N10,1,0)+IF(Q10&gt;P10,1,0)+IF(S10&gt;R10,1,0)+IF(U10&gt;T10,1,0)+IF(W10&gt;V10,1,0)+IF(Y10&gt;X10,1,0)+IF(AE10&gt;AD10,1,0)+IF(AA10&gt;Z10,1,0)+IF(AC10&gt;AB10,1,0)</f>
        <v>0</v>
      </c>
      <c r="AL9" s="140">
        <f>AF9+AF10</f>
        <v>0</v>
      </c>
      <c r="AM9" s="142" t="s">
        <v>0</v>
      </c>
      <c r="AN9" s="134">
        <f>AG9+AG10</f>
        <v>0</v>
      </c>
      <c r="AO9" s="136">
        <f>SUM(AI9*3+AJ9*1+AK9*0)</f>
        <v>28</v>
      </c>
      <c r="AP9" s="22"/>
    </row>
    <row r="10" spans="1:42">
      <c r="A10" s="131"/>
      <c r="B10" s="129"/>
      <c r="C10" s="18" t="s">
        <v>34</v>
      </c>
      <c r="D10" s="25">
        <f>K4</f>
        <v>0</v>
      </c>
      <c r="E10" s="28">
        <f>J4</f>
        <v>0</v>
      </c>
      <c r="F10" s="25">
        <f>K6</f>
        <v>0</v>
      </c>
      <c r="G10" s="28">
        <f>J6</f>
        <v>0</v>
      </c>
      <c r="H10" s="25">
        <f>K8</f>
        <v>0</v>
      </c>
      <c r="I10" s="28">
        <f>J8</f>
        <v>0</v>
      </c>
      <c r="J10" s="72"/>
      <c r="K10" s="73"/>
      <c r="L10" s="19"/>
      <c r="M10" s="20"/>
      <c r="N10" s="19"/>
      <c r="O10" s="20"/>
      <c r="P10" s="19"/>
      <c r="Q10" s="20"/>
      <c r="R10" s="19"/>
      <c r="S10" s="20"/>
      <c r="T10" s="19"/>
      <c r="U10" s="20"/>
      <c r="V10" s="19"/>
      <c r="W10" s="20"/>
      <c r="X10" s="19"/>
      <c r="Y10" s="20"/>
      <c r="Z10" s="19"/>
      <c r="AA10" s="20"/>
      <c r="AB10" s="19"/>
      <c r="AC10" s="20"/>
      <c r="AD10" s="19"/>
      <c r="AE10" s="20"/>
      <c r="AF10" s="51">
        <f t="shared" si="0"/>
        <v>0</v>
      </c>
      <c r="AG10" s="52">
        <f t="shared" si="1"/>
        <v>0</v>
      </c>
      <c r="AH10" s="137"/>
      <c r="AI10" s="139"/>
      <c r="AJ10" s="137"/>
      <c r="AK10" s="137"/>
      <c r="AL10" s="141"/>
      <c r="AM10" s="143"/>
      <c r="AN10" s="135"/>
      <c r="AO10" s="137"/>
      <c r="AP10" s="22"/>
    </row>
    <row r="11" spans="1:42">
      <c r="A11" s="130">
        <v>5</v>
      </c>
      <c r="B11" s="128" t="str">
        <f>rozpis!$A$5</f>
        <v>FK KLENOVEC</v>
      </c>
      <c r="C11" s="15" t="s">
        <v>33</v>
      </c>
      <c r="D11" s="24">
        <f>M3</f>
        <v>0</v>
      </c>
      <c r="E11" s="27">
        <f>L3</f>
        <v>0</v>
      </c>
      <c r="F11" s="24">
        <f>M5</f>
        <v>0</v>
      </c>
      <c r="G11" s="27">
        <f>L5</f>
        <v>0</v>
      </c>
      <c r="H11" s="24">
        <f>M7</f>
        <v>0</v>
      </c>
      <c r="I11" s="27">
        <f>L7</f>
        <v>0</v>
      </c>
      <c r="J11" s="24">
        <f>M9</f>
        <v>0</v>
      </c>
      <c r="K11" s="27" t="str">
        <f>L9</f>
        <v>Výsledok</v>
      </c>
      <c r="L11" s="70"/>
      <c r="M11" s="71"/>
      <c r="N11" s="14">
        <f>rozpis!$D$96</f>
        <v>0</v>
      </c>
      <c r="O11" s="16">
        <f>rozpis!$F$96</f>
        <v>0</v>
      </c>
      <c r="P11" s="14">
        <f>rozpis!$F$99</f>
        <v>0</v>
      </c>
      <c r="Q11" s="16">
        <f>rozpis!$D$99</f>
        <v>0</v>
      </c>
      <c r="R11" s="14">
        <f>rozpis!$D$111</f>
        <v>0</v>
      </c>
      <c r="S11" s="16">
        <f>rozpis!$F$111</f>
        <v>0</v>
      </c>
      <c r="T11" s="14">
        <f>rozpis!$F$116</f>
        <v>0</v>
      </c>
      <c r="U11" s="16" t="str">
        <f>rozpis!$D$116</f>
        <v>Výsledok</v>
      </c>
      <c r="V11" s="14">
        <f>rozpis!$D$22</f>
        <v>0</v>
      </c>
      <c r="W11" s="16">
        <f>rozpis!$F$22</f>
        <v>0</v>
      </c>
      <c r="X11" s="14">
        <f>rozpis!$F$29</f>
        <v>0</v>
      </c>
      <c r="Y11" s="16">
        <f>rozpis!$D$29</f>
        <v>0</v>
      </c>
      <c r="Z11" s="14">
        <f>rozpis!$D$37</f>
        <v>0</v>
      </c>
      <c r="AA11" s="16">
        <f>rozpis!$F$37</f>
        <v>0</v>
      </c>
      <c r="AB11" s="14">
        <f>rozpis!$F$46</f>
        <v>0</v>
      </c>
      <c r="AC11" s="16">
        <f>rozpis!$D$46</f>
        <v>0</v>
      </c>
      <c r="AD11" s="14">
        <f>rozpis!$D$82</f>
        <v>0</v>
      </c>
      <c r="AE11" s="16">
        <f>rozpis!$F$82</f>
        <v>0</v>
      </c>
      <c r="AF11" s="49">
        <f t="shared" si="0"/>
        <v>0</v>
      </c>
      <c r="AG11" s="50">
        <f t="shared" si="1"/>
        <v>0</v>
      </c>
      <c r="AH11" s="136">
        <f>SUM(AI11+AJ11+AK11)</f>
        <v>26</v>
      </c>
      <c r="AI11" s="138">
        <f>IF(D11&gt;E11,1,0)+IF(F11&gt;G11,1,0)+IF(H11&gt;I11,1,0)+IF(J11&gt;K11,1,0)+IF(L11&gt;M11,1,0)+IF(N11&gt;O11,1,0)+IF(P11&gt;Q11,1,0)+IF(R11&gt;S11,1,0)+IF(T11&gt;U11,1,0)+IF(V11&gt;W11,1,0)+IF(X11&gt;Y11,1,0)+IF(Z11&gt;AA11,1,0)+IF(AB11&gt;AC11,1,0)+IF(AD11&gt;AE11,1,0)+IF(D12&gt;E12,1,0)+IF(F12&gt;G12,1,0)+IF(H12&gt;I12,1,0)+IF(J12&gt;K12,1,0)+IF(L12&gt;M12,1,0)+IF(N12&gt;O12,1,0)+IF(P12&gt;Q12,1,0)+IF(R12&gt;S12,1,0)+IF(T12&gt;U12,1,0)+IF(V12&gt;W12,1,0)+IF(X12&gt;Y12,1,0)+IF(AD12&gt;AE12,1,0)+IF(Z12&gt;AA12,1,0)+IF(AB12&gt;AC12,1,0)</f>
        <v>0</v>
      </c>
      <c r="AJ11" s="136">
        <f>IF(D11=E11,1,0)+IF(F11=G11,1,0)+IF(H11=I11,1,0)+IF(J11=K11,1,0)+IF(L11=M11,1,0)+IF(N11=O11,1,0)+IF(P11=Q11,1,0)+IF(R11=S11,1,0)+IF(T11=U11,1,0)+IF(V11=W11,1,0)+IF(X11=Y11,1,0)+IF(Z11=AA11,1,0)+IF(AB11=AC11,1,0)+IF(AD11=AE11,1,0)+IF(D12=E12,1,0)+IF(F12=G12,1,0)+IF(H12=I12,1,0)+IF(J12=K12,1,0)+IF(L12=M12,1,0)+IF(N12=O12,1,0)+IF(P12=Q12,1,0)+IF(R12=S12,1,0)+IF(T12=U12,1,0)+IF(V12=W12,1,0)+IF(X12=Y12,1,0)+IF(Z12=AA12,1,0)+IF(AB12=AC12,1,0)+IF(AD12=AE12,1,0)-rozpis!$I$226-2</f>
        <v>24</v>
      </c>
      <c r="AK11" s="136">
        <f>IF(E11&gt;D11,1,0)+IF(G11&gt;F11,1,0)+IF(I11&gt;H11,1,0)+IF(K11&gt;J11,1,0)+IF(M11&gt;L11,1,0)+IF(O11&gt;N11,1,0)+IF(Q11&gt;P11,1,0)+IF(S11&gt;R11,1,0)+IF(U11&gt;T11,1,0)+IF(W11&gt;V11,1,0)+IF(Y11&gt;X11,1,0)+IF(AA11&gt;Z11,1,0)+IF(AC11&gt;AB11,1,0)+IF(AE11&gt;AD11,1,0)+IF(E12&gt;D12,1,0)+IF(G12&gt;F12,1,0)+IF(I12&gt;H12,1,0)+IF(K12&gt;J12,1,0)+IF(M12&gt;L12,1,0)+IF(O12&gt;N12,1,0)+IF(Q12&gt;P12,1,0)+IF(S12&gt;R12,1,0)+IF(U12&gt;T12,1,0)+IF(W12&gt;V12,1,0)+IF(Y12&gt;X12,1,0)+IF(AE12&gt;AD12,1,0)+IF(AA12&gt;Z12,1,0)+IF(AC12&gt;AB12,1,0)</f>
        <v>2</v>
      </c>
      <c r="AL11" s="140">
        <f>AF11+AF12</f>
        <v>0</v>
      </c>
      <c r="AM11" s="142" t="s">
        <v>0</v>
      </c>
      <c r="AN11" s="134">
        <f>AG11+AG12</f>
        <v>0</v>
      </c>
      <c r="AO11" s="136">
        <f>SUM(AI11*3+AJ11*1+AK11*0)</f>
        <v>24</v>
      </c>
      <c r="AP11" s="22"/>
    </row>
    <row r="12" spans="1:42">
      <c r="A12" s="131"/>
      <c r="B12" s="129"/>
      <c r="C12" s="18" t="s">
        <v>34</v>
      </c>
      <c r="D12" s="25">
        <f>M4</f>
        <v>0</v>
      </c>
      <c r="E12" s="28">
        <f>L4</f>
        <v>0</v>
      </c>
      <c r="F12" s="25">
        <f>M6</f>
        <v>0</v>
      </c>
      <c r="G12" s="28">
        <f>L6</f>
        <v>0</v>
      </c>
      <c r="H12" s="25">
        <f>M8</f>
        <v>0</v>
      </c>
      <c r="I12" s="28">
        <f>L8</f>
        <v>0</v>
      </c>
      <c r="J12" s="25">
        <f>M10</f>
        <v>0</v>
      </c>
      <c r="K12" s="28">
        <f>L10</f>
        <v>0</v>
      </c>
      <c r="L12" s="72"/>
      <c r="M12" s="73"/>
      <c r="N12" s="19"/>
      <c r="O12" s="20"/>
      <c r="P12" s="19"/>
      <c r="Q12" s="20"/>
      <c r="R12" s="19"/>
      <c r="S12" s="20"/>
      <c r="T12" s="19"/>
      <c r="U12" s="20"/>
      <c r="V12" s="19"/>
      <c r="W12" s="20"/>
      <c r="X12" s="19"/>
      <c r="Y12" s="20"/>
      <c r="Z12" s="19"/>
      <c r="AA12" s="20"/>
      <c r="AB12" s="19"/>
      <c r="AC12" s="20"/>
      <c r="AD12" s="19"/>
      <c r="AE12" s="20"/>
      <c r="AF12" s="51">
        <f t="shared" si="0"/>
        <v>0</v>
      </c>
      <c r="AG12" s="52">
        <f t="shared" si="1"/>
        <v>0</v>
      </c>
      <c r="AH12" s="137"/>
      <c r="AI12" s="139"/>
      <c r="AJ12" s="137"/>
      <c r="AK12" s="137"/>
      <c r="AL12" s="141"/>
      <c r="AM12" s="143"/>
      <c r="AN12" s="135"/>
      <c r="AO12" s="137"/>
      <c r="AP12" s="22"/>
    </row>
    <row r="13" spans="1:42" ht="12.75">
      <c r="A13" s="130">
        <v>6</v>
      </c>
      <c r="B13" s="128" t="str">
        <f>rozpis!$A$6</f>
        <v>FK MURÁŇ</v>
      </c>
      <c r="C13" s="15" t="s">
        <v>33</v>
      </c>
      <c r="D13" s="24">
        <f>O3</f>
        <v>0</v>
      </c>
      <c r="E13" s="27" t="str">
        <f>N3</f>
        <v>Výsledok</v>
      </c>
      <c r="F13" s="24">
        <f>O5</f>
        <v>0</v>
      </c>
      <c r="G13" s="27">
        <f>N5</f>
        <v>0</v>
      </c>
      <c r="H13" s="24">
        <f>O7</f>
        <v>0</v>
      </c>
      <c r="I13" s="27">
        <f>N7</f>
        <v>0</v>
      </c>
      <c r="J13" s="24">
        <f>O9</f>
        <v>0</v>
      </c>
      <c r="K13" s="27">
        <f>N9</f>
        <v>0</v>
      </c>
      <c r="L13" s="24">
        <f>O11</f>
        <v>0</v>
      </c>
      <c r="M13" s="27">
        <f>N11</f>
        <v>0</v>
      </c>
      <c r="N13" s="70"/>
      <c r="O13" s="71"/>
      <c r="P13" s="14">
        <f>rozpis!$D$112</f>
        <v>0</v>
      </c>
      <c r="Q13" s="16">
        <f>rozpis!$F$112</f>
        <v>0</v>
      </c>
      <c r="R13" s="14">
        <f>rozpis!$F$115</f>
        <v>0</v>
      </c>
      <c r="S13" s="16">
        <f>rozpis!$D$115</f>
        <v>0</v>
      </c>
      <c r="T13" s="14">
        <f>rozpis!$D$23</f>
        <v>0</v>
      </c>
      <c r="U13" s="16">
        <f>rozpis!$F$23</f>
        <v>0</v>
      </c>
      <c r="V13" s="14">
        <f>rozpis!$F$28</f>
        <v>0</v>
      </c>
      <c r="W13" s="16">
        <f>rozpis!$D$28</f>
        <v>0</v>
      </c>
      <c r="X13" s="14">
        <f>rozpis!$D$38</f>
        <v>0</v>
      </c>
      <c r="Y13" s="16">
        <f>rozpis!$F$38</f>
        <v>0</v>
      </c>
      <c r="Z13" s="14">
        <f>rozpis!$F$45</f>
        <v>0</v>
      </c>
      <c r="AA13" s="59">
        <f>rozpis!$D$45</f>
        <v>0</v>
      </c>
      <c r="AB13" s="14" t="str">
        <f>rozpis!$D$53</f>
        <v>Výsledok</v>
      </c>
      <c r="AC13" s="16">
        <f>rozpis!$F$53</f>
        <v>0</v>
      </c>
      <c r="AD13" s="14" t="str">
        <f>rozpis!$D$98</f>
        <v>Výsledok</v>
      </c>
      <c r="AE13" s="16">
        <f>rozpis!$F$98</f>
        <v>0</v>
      </c>
      <c r="AF13" s="49">
        <f t="shared" si="0"/>
        <v>0</v>
      </c>
      <c r="AG13" s="50">
        <f t="shared" si="1"/>
        <v>0</v>
      </c>
      <c r="AH13" s="136">
        <f>SUM(AI13+AJ13+AK13)</f>
        <v>26</v>
      </c>
      <c r="AI13" s="138">
        <f>IF(D13&gt;E13,1,0)+IF(F13&gt;G13,1,0)+IF(H13&gt;I13,1,0)+IF(J13&gt;K13,1,0)+IF(L13&gt;M13,1,0)+IF(N13&gt;O13,1,0)+IF(P13&gt;Q13,1,0)+IF(R13&gt;S13,1,0)+IF(T13&gt;U13,1,0)+IF(V13&gt;W13,1,0)+IF(X13&gt;Y13,1,0)+IF(Z13&gt;AA13,1,0)+IF(AB13&gt;AC13,1,0)+IF(AD13&gt;AE13,1,0)+IF(D14&gt;E14,1,0)+IF(F14&gt;G14,1,0)+IF(H14&gt;I14,1,0)+IF(J14&gt;K14,1,0)+IF(L14&gt;M14,1,0)+IF(N14&gt;O14,1,0)+IF(P14&gt;Q14,1,0)+IF(R14&gt;S14,1,0)+IF(T14&gt;U14,1,0)+IF(V14&gt;W14,1,0)+IF(X14&gt;Y14,1,0)+IF(AD14&gt;AE14,1,0)+IF(Z14&gt;AA14,1,0)+IF(AB14&gt;AC14,1,0)</f>
        <v>2</v>
      </c>
      <c r="AJ13" s="136">
        <f>IF(D13=E13,1,0)+IF(F13=G13,1,0)+IF(H13=I13,1,0)+IF(J13=K13,1,0)+IF(L13=M13,1,0)+IF(N13=O13,1,0)+IF(P13=Q13,1,0)+IF(R13=S13,1,0)+IF(T13=U13,1,0)+IF(V13=W13,1,0)+IF(X13=Y13,1,0)+IF(Z13=AA13,1,0)+IF(AB13=AC13,1,0)+IF(AD13=AE13,1,0)+IF(D14=E14,1,0)+IF(F14=G14,1,0)+IF(H14=I14,1,0)+IF(J14=K14,1,0)+IF(L14=M14,1,0)+IF(N14=O14,1,0)+IF(P14=Q14,1,0)+IF(R14=S14,1,0)+IF(T14=U14,1,0)+IF(V14=W14,1,0)+IF(X14=Y14,1,0)+IF(Z14=AA14,1,0)+IF(AB14=AC14,1,0)+IF(AD14=AE14,1,0)-rozpis!$I$226-2</f>
        <v>23</v>
      </c>
      <c r="AK13" s="136">
        <f>IF(E13&gt;D13,1,0)+IF(G13&gt;F13,1,0)+IF(I13&gt;H13,1,0)+IF(K13&gt;J13,1,0)+IF(M13&gt;L13,1,0)+IF(O13&gt;N13,1,0)+IF(Q13&gt;P13,1,0)+IF(S13&gt;R13,1,0)+IF(U13&gt;T13,1,0)+IF(W13&gt;V13,1,0)+IF(Y13&gt;X13,1,0)+IF(AA13&gt;Z13,1,0)+IF(AC13&gt;AB13,1,0)+IF(AE13&gt;AD13,1,0)+IF(E14&gt;D14,1,0)+IF(G14&gt;F14,1,0)+IF(I14&gt;H14,1,0)+IF(K14&gt;J14,1,0)+IF(M14&gt;L14,1,0)+IF(O14&gt;N14,1,0)+IF(Q14&gt;P14,1,0)+IF(S14&gt;R14,1,0)+IF(U14&gt;T14,1,0)+IF(W14&gt;V14,1,0)+IF(Y14&gt;X14,1,0)+IF(AE14&gt;AD14,1,0)+IF(AA14&gt;Z14,1,0)+IF(AC14&gt;AB14,1,0)</f>
        <v>1</v>
      </c>
      <c r="AL13" s="140">
        <f>AF13+AF14</f>
        <v>0</v>
      </c>
      <c r="AM13" s="142" t="s">
        <v>0</v>
      </c>
      <c r="AN13" s="134">
        <f>AG13+AG14</f>
        <v>0</v>
      </c>
      <c r="AO13" s="136">
        <f>SUM(AI13*3+AJ13*1+AK13*0)</f>
        <v>29</v>
      </c>
      <c r="AP13" s="22"/>
    </row>
    <row r="14" spans="1:42">
      <c r="A14" s="131"/>
      <c r="B14" s="129"/>
      <c r="C14" s="18" t="s">
        <v>34</v>
      </c>
      <c r="D14" s="25">
        <f>O4</f>
        <v>0</v>
      </c>
      <c r="E14" s="28">
        <f>N4</f>
        <v>0</v>
      </c>
      <c r="F14" s="25">
        <f>O6</f>
        <v>0</v>
      </c>
      <c r="G14" s="28">
        <f>N6</f>
        <v>0</v>
      </c>
      <c r="H14" s="25">
        <f>O8</f>
        <v>0</v>
      </c>
      <c r="I14" s="28">
        <f>N8</f>
        <v>0</v>
      </c>
      <c r="J14" s="25">
        <f>O10</f>
        <v>0</v>
      </c>
      <c r="K14" s="28">
        <f>N10</f>
        <v>0</v>
      </c>
      <c r="L14" s="25">
        <f>O12</f>
        <v>0</v>
      </c>
      <c r="M14" s="28">
        <f>N12</f>
        <v>0</v>
      </c>
      <c r="N14" s="72"/>
      <c r="O14" s="73"/>
      <c r="P14" s="19"/>
      <c r="Q14" s="20"/>
      <c r="R14" s="19"/>
      <c r="S14" s="20"/>
      <c r="T14" s="19"/>
      <c r="U14" s="20"/>
      <c r="V14" s="19"/>
      <c r="W14" s="20"/>
      <c r="X14" s="19"/>
      <c r="Y14" s="20"/>
      <c r="Z14" s="19"/>
      <c r="AA14" s="20"/>
      <c r="AB14" s="19"/>
      <c r="AC14" s="20"/>
      <c r="AD14" s="19"/>
      <c r="AE14" s="20"/>
      <c r="AF14" s="51">
        <f t="shared" si="0"/>
        <v>0</v>
      </c>
      <c r="AG14" s="52">
        <f t="shared" si="1"/>
        <v>0</v>
      </c>
      <c r="AH14" s="137"/>
      <c r="AI14" s="139"/>
      <c r="AJ14" s="137"/>
      <c r="AK14" s="137"/>
      <c r="AL14" s="141"/>
      <c r="AM14" s="143"/>
      <c r="AN14" s="135"/>
      <c r="AO14" s="137"/>
      <c r="AP14" s="22"/>
    </row>
    <row r="15" spans="1:42">
      <c r="A15" s="130">
        <v>7</v>
      </c>
      <c r="B15" s="128" t="str">
        <f>rozpis!$A$7</f>
        <v>FK KRÁĽ</v>
      </c>
      <c r="C15" s="15" t="s">
        <v>33</v>
      </c>
      <c r="D15" s="24">
        <f>Q3</f>
        <v>0</v>
      </c>
      <c r="E15" s="27">
        <f>P3</f>
        <v>0</v>
      </c>
      <c r="F15" s="24">
        <f>Q5</f>
        <v>0</v>
      </c>
      <c r="G15" s="27">
        <f>P5</f>
        <v>0</v>
      </c>
      <c r="H15" s="24">
        <f>Q7</f>
        <v>0</v>
      </c>
      <c r="I15" s="27">
        <f>P7</f>
        <v>0</v>
      </c>
      <c r="J15" s="24">
        <f>Q9</f>
        <v>0</v>
      </c>
      <c r="K15" s="27">
        <f>P9</f>
        <v>0</v>
      </c>
      <c r="L15" s="24">
        <f>Q11</f>
        <v>0</v>
      </c>
      <c r="M15" s="27">
        <f>P11</f>
        <v>0</v>
      </c>
      <c r="N15" s="24">
        <f>Q13</f>
        <v>0</v>
      </c>
      <c r="O15" s="27">
        <f>P13</f>
        <v>0</v>
      </c>
      <c r="P15" s="70"/>
      <c r="Q15" s="71"/>
      <c r="R15" s="14">
        <f>rozpis!$D$24</f>
        <v>0</v>
      </c>
      <c r="S15" s="16">
        <f>rozpis!$F$24</f>
        <v>0</v>
      </c>
      <c r="T15" s="14">
        <f>rozpis!$F$27</f>
        <v>0</v>
      </c>
      <c r="U15" s="16">
        <f>rozpis!$D$27</f>
        <v>0</v>
      </c>
      <c r="V15" s="14">
        <f>rozpis!$D$39</f>
        <v>0</v>
      </c>
      <c r="W15" s="16">
        <f>rozpis!$F$39</f>
        <v>0</v>
      </c>
      <c r="X15" s="14">
        <f>rozpis!$F$44</f>
        <v>0</v>
      </c>
      <c r="Y15" s="16" t="str">
        <f>rozpis!$D$44</f>
        <v>Výsledok</v>
      </c>
      <c r="Z15" s="14">
        <f>rozpis!$D$54</f>
        <v>0</v>
      </c>
      <c r="AA15" s="16">
        <f>rozpis!$F$54</f>
        <v>0</v>
      </c>
      <c r="AB15" s="14">
        <f>rozpis!$F$61</f>
        <v>0</v>
      </c>
      <c r="AC15" s="16">
        <f>rozpis!$D$61</f>
        <v>0</v>
      </c>
      <c r="AD15" s="14">
        <f>rozpis!$D$114</f>
        <v>0</v>
      </c>
      <c r="AE15" s="16">
        <f>rozpis!$F$114</f>
        <v>0</v>
      </c>
      <c r="AF15" s="49">
        <f t="shared" si="0"/>
        <v>0</v>
      </c>
      <c r="AG15" s="50">
        <f t="shared" si="1"/>
        <v>0</v>
      </c>
      <c r="AH15" s="136">
        <f>SUM(AI15+AJ15+AK15)</f>
        <v>26</v>
      </c>
      <c r="AI15" s="138">
        <f>IF(D15&gt;E15,1,0)+IF(F15&gt;G15,1,0)+IF(H15&gt;I15,1,0)+IF(J15&gt;K15,1,0)+IF(L15&gt;M15,1,0)+IF(N15&gt;O15,1,0)+IF(P15&gt;Q15,1,0)+IF(R15&gt;S15,1,0)+IF(T15&gt;U15,1,0)+IF(V15&gt;W15,1,0)+IF(X15&gt;Y15,1,0)+IF(Z15&gt;AA15,1,0)+IF(AB15&gt;AC15,1,0)+IF(AD15&gt;AE15,1,0)+IF(D16&gt;E16,1,0)+IF(F16&gt;G16,1,0)+IF(H16&gt;I16,1,0)+IF(J16&gt;K16,1,0)+IF(L16&gt;M16,1,0)+IF(N16&gt;O16,1,0)+IF(P16&gt;Q16,1,0)+IF(R16&gt;S16,1,0)+IF(T16&gt;U16,1,0)+IF(V16&gt;W16,1,0)+IF(X16&gt;Y16,1,0)+IF(AD16&gt;AE16,1,0)+IF(Z16&gt;AA16,1,0)+IF(AB16&gt;AC16,1,0)</f>
        <v>0</v>
      </c>
      <c r="AJ15" s="136">
        <f>IF(D15=E15,1,0)+IF(F15=G15,1,0)+IF(H15=I15,1,0)+IF(J15=K15,1,0)+IF(L15=M15,1,0)+IF(N15=O15,1,0)+IF(P15=Q15,1,0)+IF(R15=S15,1,0)+IF(T15=U15,1,0)+IF(V15=W15,1,0)+IF(X15=Y15,1,0)+IF(Z15=AA15,1,0)+IF(AB15=AC15,1,0)+IF(AD15=AE15,1,0)+IF(D16=E16,1,0)+IF(F16=G16,1,0)+IF(H16=I16,1,0)+IF(J16=K16,1,0)+IF(L16=M16,1,0)+IF(N16=O16,1,0)+IF(P16=Q16,1,0)+IF(R16=S16,1,0)+IF(T16=U16,1,0)+IF(V16=W16,1,0)+IF(X16=Y16,1,0)+IF(Z16=AA16,1,0)+IF(AB16=AC16,1,0)+IF(AD16=AE16,1,0)-rozpis!$I$226-2</f>
        <v>25</v>
      </c>
      <c r="AK15" s="136">
        <f>IF(E15&gt;D15,1,0)+IF(G15&gt;F15,1,0)+IF(I15&gt;H15,1,0)+IF(K15&gt;J15,1,0)+IF(M15&gt;L15,1,0)+IF(O15&gt;N15,1,0)+IF(Q15&gt;P15,1,0)+IF(S15&gt;R15,1,0)+IF(U15&gt;T15,1,0)+IF(W15&gt;V15,1,0)+IF(Y15&gt;X15,1,0)+IF(AA15&gt;Z15,1,0)+IF(AC15&gt;AB15,1,0)+IF(AE15&gt;AD15,1,0)+IF(E16&gt;D16,1,0)+IF(G16&gt;F16,1,0)+IF(I16&gt;H16,1,0)+IF(K16&gt;J16,1,0)+IF(M16&gt;L16,1,0)+IF(O16&gt;N16,1,0)+IF(Q16&gt;P16,1,0)+IF(S16&gt;R16,1,0)+IF(U16&gt;T16,1,0)+IF(W16&gt;V16,1,0)+IF(Y16&gt;X16,1,0)+IF(AE16&gt;AD16,1,0)+IF(AA16&gt;Z16,1,0)+IF(AC16&gt;AB16,1,0)</f>
        <v>1</v>
      </c>
      <c r="AL15" s="140">
        <f>AF15+AF16</f>
        <v>0</v>
      </c>
      <c r="AM15" s="142" t="s">
        <v>0</v>
      </c>
      <c r="AN15" s="134">
        <f>AG15+AG16</f>
        <v>0</v>
      </c>
      <c r="AO15" s="136">
        <f>SUM(AI15*3+AJ15*1+AK15*0)</f>
        <v>25</v>
      </c>
      <c r="AP15" s="22"/>
    </row>
    <row r="16" spans="1:42">
      <c r="A16" s="131"/>
      <c r="B16" s="129"/>
      <c r="C16" s="18" t="s">
        <v>34</v>
      </c>
      <c r="D16" s="25">
        <f>Q4</f>
        <v>0</v>
      </c>
      <c r="E16" s="28">
        <f>P4</f>
        <v>0</v>
      </c>
      <c r="F16" s="25">
        <f>Q6</f>
        <v>0</v>
      </c>
      <c r="G16" s="28">
        <f>P6</f>
        <v>0</v>
      </c>
      <c r="H16" s="25">
        <f>Q8</f>
        <v>0</v>
      </c>
      <c r="I16" s="28">
        <f>P8</f>
        <v>0</v>
      </c>
      <c r="J16" s="25">
        <f>Q10</f>
        <v>0</v>
      </c>
      <c r="K16" s="28">
        <f>P10</f>
        <v>0</v>
      </c>
      <c r="L16" s="25">
        <f>Q12</f>
        <v>0</v>
      </c>
      <c r="M16" s="28">
        <f>P12</f>
        <v>0</v>
      </c>
      <c r="N16" s="25">
        <f>Q14</f>
        <v>0</v>
      </c>
      <c r="O16" s="28">
        <f>P14</f>
        <v>0</v>
      </c>
      <c r="P16" s="72"/>
      <c r="Q16" s="73"/>
      <c r="R16" s="19"/>
      <c r="S16" s="20"/>
      <c r="T16" s="19"/>
      <c r="U16" s="20"/>
      <c r="V16" s="19"/>
      <c r="W16" s="20"/>
      <c r="X16" s="19"/>
      <c r="Y16" s="20"/>
      <c r="Z16" s="19"/>
      <c r="AA16" s="20"/>
      <c r="AB16" s="19"/>
      <c r="AC16" s="20"/>
      <c r="AD16" s="19"/>
      <c r="AE16" s="20"/>
      <c r="AF16" s="51">
        <f t="shared" si="0"/>
        <v>0</v>
      </c>
      <c r="AG16" s="52">
        <f t="shared" si="1"/>
        <v>0</v>
      </c>
      <c r="AH16" s="137"/>
      <c r="AI16" s="139"/>
      <c r="AJ16" s="137"/>
      <c r="AK16" s="137"/>
      <c r="AL16" s="141"/>
      <c r="AM16" s="143"/>
      <c r="AN16" s="135"/>
      <c r="AO16" s="137"/>
      <c r="AP16" s="22"/>
    </row>
    <row r="17" spans="1:42">
      <c r="A17" s="130">
        <v>8</v>
      </c>
      <c r="B17" s="128" t="str">
        <f>rozpis!$A$8</f>
        <v>FK JESENSKÉ "B"</v>
      </c>
      <c r="C17" s="15" t="s">
        <v>33</v>
      </c>
      <c r="D17" s="24">
        <f>S3</f>
        <v>0</v>
      </c>
      <c r="E17" s="27">
        <f>R3</f>
        <v>0</v>
      </c>
      <c r="F17" s="24">
        <f>S5</f>
        <v>0</v>
      </c>
      <c r="G17" s="27">
        <f>R5</f>
        <v>0</v>
      </c>
      <c r="H17" s="24">
        <f>S7</f>
        <v>0</v>
      </c>
      <c r="I17" s="27">
        <f>R7</f>
        <v>0</v>
      </c>
      <c r="J17" s="24">
        <f>S9</f>
        <v>0</v>
      </c>
      <c r="K17" s="27">
        <f>R9</f>
        <v>0</v>
      </c>
      <c r="L17" s="24">
        <f>S11</f>
        <v>0</v>
      </c>
      <c r="M17" s="27">
        <f>R11</f>
        <v>0</v>
      </c>
      <c r="N17" s="24">
        <f>S13</f>
        <v>0</v>
      </c>
      <c r="O17" s="27">
        <f>R13</f>
        <v>0</v>
      </c>
      <c r="P17" s="24">
        <f>S15</f>
        <v>0</v>
      </c>
      <c r="Q17" s="27">
        <f>R15</f>
        <v>0</v>
      </c>
      <c r="R17" s="70"/>
      <c r="S17" s="71"/>
      <c r="T17" s="14">
        <f>rozpis!$D$40</f>
        <v>0</v>
      </c>
      <c r="U17" s="16">
        <f>rozpis!$F$40</f>
        <v>0</v>
      </c>
      <c r="V17" s="14">
        <f>rozpis!$F$43</f>
        <v>0</v>
      </c>
      <c r="W17" s="16">
        <f>rozpis!$D$43</f>
        <v>0</v>
      </c>
      <c r="X17" s="14">
        <f>rozpis!$D$55</f>
        <v>0</v>
      </c>
      <c r="Y17" s="16">
        <f>rozpis!$F$55</f>
        <v>0</v>
      </c>
      <c r="Z17" s="14">
        <f>rozpis!$F$60</f>
        <v>0</v>
      </c>
      <c r="AA17" s="16">
        <f>rozpis!$D$60</f>
        <v>0</v>
      </c>
      <c r="AB17" s="14">
        <f>rozpis!$D$70</f>
        <v>0</v>
      </c>
      <c r="AC17" s="16">
        <f>rozpis!$F$70</f>
        <v>0</v>
      </c>
      <c r="AD17" s="14">
        <f>rozpis!$F$26</f>
        <v>0</v>
      </c>
      <c r="AE17" s="16" t="str">
        <f>rozpis!$D$26</f>
        <v>Výsledok</v>
      </c>
      <c r="AF17" s="49">
        <f t="shared" si="0"/>
        <v>0</v>
      </c>
      <c r="AG17" s="50">
        <f t="shared" si="1"/>
        <v>0</v>
      </c>
      <c r="AH17" s="136">
        <f>SUM(AI17+AJ17+AK17)</f>
        <v>26</v>
      </c>
      <c r="AI17" s="138">
        <f>IF(D17&gt;E17,1,0)+IF(F17&gt;G17,1,0)+IF(H17&gt;I17,1,0)+IF(J17&gt;K17,1,0)+IF(L17&gt;M17,1,0)+IF(N17&gt;O17,1,0)+IF(P17&gt;Q17,1,0)+IF(R17&gt;S17,1,0)+IF(T17&gt;U17,1,0)+IF(V17&gt;W17,1,0)+IF(X17&gt;Y17,1,0)+IF(Z17&gt;AA17,1,0)+IF(AB17&gt;AC17,1,0)+IF(AD17&gt;AE17,1,0)+IF(D18&gt;E18,1,0)+IF(F18&gt;G18,1,0)+IF(H18&gt;I18,1,0)+IF(J18&gt;K18,1,0)+IF(L18&gt;M18,1,0)+IF(N18&gt;O18,1,0)+IF(P18&gt;Q18,1,0)+IF(R18&gt;S18,1,0)+IF(T18&gt;U18,1,0)+IF(V18&gt;W18,1,0)+IF(X18&gt;Y18,1,0)+IF(AD18&gt;AE18,1,0)+IF(Z18&gt;AA18,1,0)+IF(AB18&gt;AC18,1,0)</f>
        <v>0</v>
      </c>
      <c r="AJ17" s="136">
        <f>IF(D17=E17,1,0)+IF(F17=G17,1,0)+IF(H17=I17,1,0)+IF(J17=K17,1,0)+IF(L17=M17,1,0)+IF(N17=O17,1,0)+IF(P17=Q17,1,0)+IF(R17=S17,1,0)+IF(T17=U17,1,0)+IF(V17=W17,1,0)+IF(X17=Y17,1,0)+IF(Z17=AA17,1,0)+IF(AB17=AC17,1,0)+IF(AD17=AE17,1,0)+IF(D18=E18,1,0)+IF(F18=G18,1,0)+IF(H18=I18,1,0)+IF(J18=K18,1,0)+IF(L18=M18,1,0)+IF(N18=O18,1,0)+IF(P18=Q18,1,0)+IF(R18=S18,1,0)+IF(T18=U18,1,0)+IF(V18=W18,1,0)+IF(X18=Y18,1,0)+IF(Z18=AA18,1,0)+IF(AB18=AC18,1,0)+IF(AD18=AE18,1,0)-rozpis!$I$226-2</f>
        <v>25</v>
      </c>
      <c r="AK17" s="136">
        <f>IF(E17&gt;D17,1,0)+IF(G17&gt;F17,1,0)+IF(I17&gt;H17,1,0)+IF(K17&gt;J17,1,0)+IF(M17&gt;L17,1,0)+IF(O17&gt;N17,1,0)+IF(Q17&gt;P17,1,0)+IF(S17&gt;R17,1,0)+IF(U17&gt;T17,1,0)+IF(W17&gt;V17,1,0)+IF(Y17&gt;X17,1,0)+IF(AA17&gt;Z17,1,0)+IF(AC17&gt;AB17,1,0)+IF(AE17&gt;AD17,1,0)+IF(E18&gt;D18,1,0)+IF(G18&gt;F18,1,0)+IF(I18&gt;H18,1,0)+IF(K18&gt;J18,1,0)+IF(M18&gt;L18,1,0)+IF(O18&gt;N18,1,0)+IF(Q18&gt;P18,1,0)+IF(S18&gt;R18,1,0)+IF(U18&gt;T18,1,0)+IF(W18&gt;V18,1,0)+IF(Y18&gt;X18,1,0)+IF(AE18&gt;AD18,1,0)+IF(AA18&gt;Z18,1,0)+IF(AC18&gt;AB18,1,0)</f>
        <v>1</v>
      </c>
      <c r="AL17" s="140">
        <f>AF17+AF18</f>
        <v>0</v>
      </c>
      <c r="AM17" s="142" t="s">
        <v>0</v>
      </c>
      <c r="AN17" s="134">
        <f>AG17+AG18</f>
        <v>0</v>
      </c>
      <c r="AO17" s="136">
        <f>SUM(AI17*3+AJ17*1+AK17*0)</f>
        <v>25</v>
      </c>
      <c r="AP17" s="22"/>
    </row>
    <row r="18" spans="1:42">
      <c r="A18" s="131"/>
      <c r="B18" s="129"/>
      <c r="C18" s="18" t="s">
        <v>34</v>
      </c>
      <c r="D18" s="25">
        <f>S4</f>
        <v>0</v>
      </c>
      <c r="E18" s="28">
        <f>R4</f>
        <v>0</v>
      </c>
      <c r="F18" s="25">
        <f>S6</f>
        <v>0</v>
      </c>
      <c r="G18" s="28">
        <f>R6</f>
        <v>0</v>
      </c>
      <c r="H18" s="25">
        <f>S8</f>
        <v>0</v>
      </c>
      <c r="I18" s="28">
        <f>R8</f>
        <v>0</v>
      </c>
      <c r="J18" s="25">
        <f>S10</f>
        <v>0</v>
      </c>
      <c r="K18" s="28">
        <f>R10</f>
        <v>0</v>
      </c>
      <c r="L18" s="25">
        <f>S12</f>
        <v>0</v>
      </c>
      <c r="M18" s="28">
        <f>R12</f>
        <v>0</v>
      </c>
      <c r="N18" s="25">
        <f>S14</f>
        <v>0</v>
      </c>
      <c r="O18" s="28">
        <f>R14</f>
        <v>0</v>
      </c>
      <c r="P18" s="25">
        <f>S16</f>
        <v>0</v>
      </c>
      <c r="Q18" s="28">
        <f>R16</f>
        <v>0</v>
      </c>
      <c r="R18" s="72"/>
      <c r="S18" s="73"/>
      <c r="T18" s="19"/>
      <c r="U18" s="20"/>
      <c r="V18" s="19"/>
      <c r="W18" s="20"/>
      <c r="X18" s="19"/>
      <c r="Y18" s="20"/>
      <c r="Z18" s="19"/>
      <c r="AA18" s="20"/>
      <c r="AB18" s="19"/>
      <c r="AC18" s="20"/>
      <c r="AD18" s="19"/>
      <c r="AE18" s="20"/>
      <c r="AF18" s="51">
        <f t="shared" si="0"/>
        <v>0</v>
      </c>
      <c r="AG18" s="52">
        <f t="shared" si="1"/>
        <v>0</v>
      </c>
      <c r="AH18" s="137"/>
      <c r="AI18" s="139"/>
      <c r="AJ18" s="137"/>
      <c r="AK18" s="137"/>
      <c r="AL18" s="141"/>
      <c r="AM18" s="143"/>
      <c r="AN18" s="135"/>
      <c r="AO18" s="137"/>
      <c r="AP18" s="22"/>
    </row>
    <row r="19" spans="1:42">
      <c r="A19" s="130">
        <v>9</v>
      </c>
      <c r="B19" s="128" t="str">
        <f>rozpis!$A$9</f>
        <v>FK JELŠAVA</v>
      </c>
      <c r="C19" s="15" t="s">
        <v>33</v>
      </c>
      <c r="D19" s="24">
        <f>U3</f>
        <v>0</v>
      </c>
      <c r="E19" s="27">
        <f>T3</f>
        <v>0</v>
      </c>
      <c r="F19" s="24">
        <f>U5</f>
        <v>0</v>
      </c>
      <c r="G19" s="27">
        <f>T5</f>
        <v>0</v>
      </c>
      <c r="H19" s="24">
        <f>U7</f>
        <v>0</v>
      </c>
      <c r="I19" s="27">
        <f>T7</f>
        <v>0</v>
      </c>
      <c r="J19" s="24">
        <f>U9</f>
        <v>0</v>
      </c>
      <c r="K19" s="27">
        <f>T9</f>
        <v>0</v>
      </c>
      <c r="L19" s="24" t="str">
        <f>U11</f>
        <v>Výsledok</v>
      </c>
      <c r="M19" s="27">
        <f>T11</f>
        <v>0</v>
      </c>
      <c r="N19" s="24">
        <f>U13</f>
        <v>0</v>
      </c>
      <c r="O19" s="27">
        <f>T13</f>
        <v>0</v>
      </c>
      <c r="P19" s="24">
        <f>U15</f>
        <v>0</v>
      </c>
      <c r="Q19" s="27">
        <f>T15</f>
        <v>0</v>
      </c>
      <c r="R19" s="24">
        <f>U17</f>
        <v>0</v>
      </c>
      <c r="S19" s="27">
        <f>T17</f>
        <v>0</v>
      </c>
      <c r="T19" s="70"/>
      <c r="U19" s="71"/>
      <c r="V19" s="14">
        <f>rozpis!$D$56</f>
        <v>0</v>
      </c>
      <c r="W19" s="16">
        <f>rozpis!$F$56</f>
        <v>0</v>
      </c>
      <c r="X19" s="14">
        <f>rozpis!$F$59</f>
        <v>0</v>
      </c>
      <c r="Y19" s="16">
        <f>rozpis!$D$59</f>
        <v>0</v>
      </c>
      <c r="Z19" s="14" t="str">
        <f>rozpis!$D$71</f>
        <v>Výsledok</v>
      </c>
      <c r="AA19" s="16">
        <f>rozpis!$F$71</f>
        <v>0</v>
      </c>
      <c r="AB19" s="14">
        <f>rozpis!$F$76</f>
        <v>0</v>
      </c>
      <c r="AC19" s="16">
        <f>rozpis!$D$76</f>
        <v>0</v>
      </c>
      <c r="AD19" s="14">
        <f>rozpis!$F$42</f>
        <v>0</v>
      </c>
      <c r="AE19" s="16">
        <f>rozpis!$D$42</f>
        <v>0</v>
      </c>
      <c r="AF19" s="49">
        <f t="shared" si="0"/>
        <v>0</v>
      </c>
      <c r="AG19" s="50">
        <f t="shared" si="1"/>
        <v>0</v>
      </c>
      <c r="AH19" s="136">
        <f>SUM(AI19+AJ19+AK19)</f>
        <v>26</v>
      </c>
      <c r="AI19" s="138">
        <f>IF(D19&gt;E19,1,0)+IF(F19&gt;G19,1,0)+IF(H19&gt;I19,1,0)+IF(J19&gt;K19,1,0)+IF(L19&gt;M19,1,0)+IF(N19&gt;O19,1,0)+IF(P19&gt;Q19,1,0)+IF(R19&gt;S19,1,0)+IF(T19&gt;U19,1,0)+IF(V19&gt;W19,1,0)+IF(X19&gt;Y19,1,0)+IF(Z19&gt;AA19,1,0)+IF(AB19&gt;AC19,1,0)+IF(AD19&gt;AE19,1,0)+IF(D20&gt;E20,1,0)+IF(F20&gt;G20,1,0)+IF(H20&gt;I20,1,0)+IF(J20&gt;K20,1,0)+IF(L20&gt;M20,1,0)+IF(N20&gt;O20,1,0)+IF(P20&gt;Q20,1,0)+IF(R20&gt;S20,1,0)+IF(T20&gt;U20,1,0)+IF(V20&gt;W20,1,0)+IF(X20&gt;Y20,1,0)+IF(AD20&gt;AE20,1,0)+IF(Z20&gt;AA20,1,0)+IF(AB20&gt;AC20,1,0)</f>
        <v>2</v>
      </c>
      <c r="AJ19" s="136">
        <f>IF(D19=E19,1,0)+IF(F19=G19,1,0)+IF(H19=I19,1,0)+IF(J19=K19,1,0)+IF(L19=M19,1,0)+IF(N19=O19,1,0)+IF(P19=Q19,1,0)+IF(R19=S19,1,0)+IF(T19=U19,1,0)+IF(V19=W19,1,0)+IF(X19=Y19,1,0)+IF(Z19=AA19,1,0)+IF(AB19=AC19,1,0)+IF(AD19=AE19,1,0)+IF(D20=E20,1,0)+IF(F20=G20,1,0)+IF(H20=I20,1,0)+IF(J20=K20,1,0)+IF(L20=M20,1,0)+IF(N20=O20,1,0)+IF(P20=Q20,1,0)+IF(R20=S20,1,0)+IF(T20=U20,1,0)+IF(V20=W20,1,0)+IF(X20=Y20,1,0)+IF(Z20=AA20,1,0)+IF(AB20=AC20,1,0)+IF(AD20=AE20,1,0)-rozpis!$I$226-2</f>
        <v>24</v>
      </c>
      <c r="AK19" s="136">
        <f>IF(E19&gt;D19,1,0)+IF(G19&gt;F19,1,0)+IF(I19&gt;H19,1,0)+IF(K19&gt;J19,1,0)+IF(M19&gt;L19,1,0)+IF(O19&gt;N19,1,0)+IF(Q19&gt;P19,1,0)+IF(S19&gt;R19,1,0)+IF(U19&gt;T19,1,0)+IF(W19&gt;V19,1,0)+IF(Y19&gt;X19,1,0)+IF(AA19&gt;Z19,1,0)+IF(AC19&gt;AB19,1,0)+IF(AE19&gt;AD19,1,0)+IF(E20&gt;D20,1,0)+IF(G20&gt;F20,1,0)+IF(I20&gt;H20,1,0)+IF(K20&gt;J20,1,0)+IF(M20&gt;L20,1,0)+IF(O20&gt;N20,1,0)+IF(Q20&gt;P20,1,0)+IF(S20&gt;R20,1,0)+IF(U20&gt;T20,1,0)+IF(W20&gt;V20,1,0)+IF(Y20&gt;X20,1,0)+IF(AE20&gt;AD20,1,0)+IF(AA20&gt;Z20,1,0)+IF(AC20&gt;AB20,1,0)</f>
        <v>0</v>
      </c>
      <c r="AL19" s="140">
        <f>AF19+AF20</f>
        <v>0</v>
      </c>
      <c r="AM19" s="142" t="s">
        <v>0</v>
      </c>
      <c r="AN19" s="134">
        <f>AG19+AG20</f>
        <v>0</v>
      </c>
      <c r="AO19" s="136">
        <f>SUM(AI19*3+AJ19*1+AK19*0)</f>
        <v>30</v>
      </c>
      <c r="AP19" s="22"/>
    </row>
    <row r="20" spans="1:42">
      <c r="A20" s="131"/>
      <c r="B20" s="129"/>
      <c r="C20" s="18" t="s">
        <v>34</v>
      </c>
      <c r="D20" s="25">
        <f>U4</f>
        <v>0</v>
      </c>
      <c r="E20" s="28">
        <f>T4</f>
        <v>0</v>
      </c>
      <c r="F20" s="25">
        <f>U6</f>
        <v>0</v>
      </c>
      <c r="G20" s="28">
        <f>T6</f>
        <v>0</v>
      </c>
      <c r="H20" s="25">
        <f>U8</f>
        <v>0</v>
      </c>
      <c r="I20" s="28">
        <f>T8</f>
        <v>0</v>
      </c>
      <c r="J20" s="25">
        <f>U10</f>
        <v>0</v>
      </c>
      <c r="K20" s="28">
        <f>T10</f>
        <v>0</v>
      </c>
      <c r="L20" s="25">
        <f>U12</f>
        <v>0</v>
      </c>
      <c r="M20" s="28">
        <f>T12</f>
        <v>0</v>
      </c>
      <c r="N20" s="25">
        <f>U14</f>
        <v>0</v>
      </c>
      <c r="O20" s="28">
        <f>T14</f>
        <v>0</v>
      </c>
      <c r="P20" s="25">
        <f>U16</f>
        <v>0</v>
      </c>
      <c r="Q20" s="28">
        <f>T16</f>
        <v>0</v>
      </c>
      <c r="R20" s="25">
        <f>U18</f>
        <v>0</v>
      </c>
      <c r="S20" s="28">
        <f>T18</f>
        <v>0</v>
      </c>
      <c r="T20" s="72"/>
      <c r="U20" s="73"/>
      <c r="V20" s="19"/>
      <c r="W20" s="20"/>
      <c r="X20" s="19"/>
      <c r="Y20" s="20"/>
      <c r="Z20" s="19"/>
      <c r="AA20" s="20"/>
      <c r="AB20" s="19"/>
      <c r="AC20" s="20"/>
      <c r="AD20" s="19"/>
      <c r="AE20" s="20"/>
      <c r="AF20" s="51">
        <f t="shared" si="0"/>
        <v>0</v>
      </c>
      <c r="AG20" s="52">
        <f t="shared" si="1"/>
        <v>0</v>
      </c>
      <c r="AH20" s="137"/>
      <c r="AI20" s="139"/>
      <c r="AJ20" s="137"/>
      <c r="AK20" s="137"/>
      <c r="AL20" s="141"/>
      <c r="AM20" s="143"/>
      <c r="AN20" s="135"/>
      <c r="AO20" s="137"/>
      <c r="AP20" s="22"/>
    </row>
    <row r="21" spans="1:42">
      <c r="A21" s="130">
        <v>10</v>
      </c>
      <c r="B21" s="128" t="str">
        <f>rozpis!$A$10</f>
        <v>FK REVÚČKA</v>
      </c>
      <c r="C21" s="15" t="s">
        <v>33</v>
      </c>
      <c r="D21" s="24">
        <f>W3</f>
        <v>0</v>
      </c>
      <c r="E21" s="27">
        <f>V3</f>
        <v>0</v>
      </c>
      <c r="F21" s="24">
        <f>W5</f>
        <v>0</v>
      </c>
      <c r="G21" s="27">
        <f>V5</f>
        <v>0</v>
      </c>
      <c r="H21" s="24">
        <f>W7</f>
        <v>0</v>
      </c>
      <c r="I21" s="27">
        <f>V7</f>
        <v>0</v>
      </c>
      <c r="J21" s="24">
        <f>W9</f>
        <v>0</v>
      </c>
      <c r="K21" s="27">
        <f>V9</f>
        <v>0</v>
      </c>
      <c r="L21" s="24">
        <f>W11</f>
        <v>0</v>
      </c>
      <c r="M21" s="27">
        <f>V11</f>
        <v>0</v>
      </c>
      <c r="N21" s="24">
        <f>W13</f>
        <v>0</v>
      </c>
      <c r="O21" s="27">
        <f>V13</f>
        <v>0</v>
      </c>
      <c r="P21" s="24">
        <f>W15</f>
        <v>0</v>
      </c>
      <c r="Q21" s="27">
        <f>V15</f>
        <v>0</v>
      </c>
      <c r="R21" s="24">
        <f>W17</f>
        <v>0</v>
      </c>
      <c r="S21" s="27">
        <f>V17</f>
        <v>0</v>
      </c>
      <c r="T21" s="24">
        <f>W19</f>
        <v>0</v>
      </c>
      <c r="U21" s="27">
        <f>V19</f>
        <v>0</v>
      </c>
      <c r="V21" s="70"/>
      <c r="W21" s="71"/>
      <c r="X21" s="14">
        <f>rozpis!$D$72</f>
        <v>0</v>
      </c>
      <c r="Y21" s="16">
        <f>rozpis!$F$72</f>
        <v>0</v>
      </c>
      <c r="Z21" s="14">
        <f>rozpis!$F$75</f>
        <v>0</v>
      </c>
      <c r="AA21" s="16">
        <f>rozpis!$D$75</f>
        <v>0</v>
      </c>
      <c r="AB21" s="14">
        <f>rozpis!$D$87</f>
        <v>0</v>
      </c>
      <c r="AC21" s="16">
        <f>rozpis!$F$87</f>
        <v>0</v>
      </c>
      <c r="AD21" s="14">
        <f>rozpis!$F$58</f>
        <v>0</v>
      </c>
      <c r="AE21" s="16">
        <f>rozpis!$D$58</f>
        <v>0</v>
      </c>
      <c r="AF21" s="49">
        <f t="shared" si="0"/>
        <v>0</v>
      </c>
      <c r="AG21" s="50">
        <f t="shared" si="1"/>
        <v>0</v>
      </c>
      <c r="AH21" s="136">
        <f>SUM(AI21+AJ21+AK21)</f>
        <v>26</v>
      </c>
      <c r="AI21" s="138">
        <f>IF(D21&gt;E21,1,0)+IF(F21&gt;G21,1,0)+IF(H21&gt;I21,1,0)+IF(J21&gt;K21,1,0)+IF(L21&gt;M21,1,0)+IF(N21&gt;O21,1,0)+IF(P21&gt;Q21,1,0)+IF(R21&gt;S21,1,0)+IF(T21&gt;U21,1,0)+IF(V21&gt;W21,1,0)+IF(X21&gt;Y21,1,0)+IF(Z21&gt;AA21,1,0)+IF(AB21&gt;AC21,1,0)+IF(AD21&gt;AE21,1,0)+IF(D22&gt;E22,1,0)+IF(F22&gt;G22,1,0)+IF(H22&gt;I22,1,0)+IF(J22&gt;K22,1,0)+IF(L22&gt;M22,1,0)+IF(N22&gt;O22,1,0)+IF(P22&gt;Q22,1,0)+IF(R22&gt;S22,1,0)+IF(T22&gt;U22,1,0)+IF(V22&gt;W22,1,0)+IF(X22&gt;Y22,1,0)+IF(AD22&gt;AE22,1,0)+IF(Z22&gt;AA22,1,0)+IF(AB22&gt;AC22,1,0)</f>
        <v>0</v>
      </c>
      <c r="AJ21" s="136">
        <f>IF(D21=E21,1,0)+IF(F21=G21,1,0)+IF(H21=I21,1,0)+IF(J21=K21,1,0)+IF(L21=M21,1,0)+IF(N21=O21,1,0)+IF(P21=Q21,1,0)+IF(R21=S21,1,0)+IF(T21=U21,1,0)+IF(V21=W21,1,0)+IF(X21=Y21,1,0)+IF(Z21=AA21,1,0)+IF(AB21=AC21,1,0)+IF(AD21=AE21,1,0)+IF(D22=E22,1,0)+IF(F22=G22,1,0)+IF(H22=I22,1,0)+IF(J22=K22,1,0)+IF(L22=M22,1,0)+IF(N22=O22,1,0)+IF(P22=Q22,1,0)+IF(R22=S22,1,0)+IF(T22=U22,1,0)+IF(V22=W22,1,0)+IF(X22=Y22,1,0)+IF(Z22=AA22,1,0)+IF(AB22=AC22,1,0)+IF(AD22=AE22,1,0)-rozpis!$I$226-2</f>
        <v>26</v>
      </c>
      <c r="AK21" s="136">
        <f>IF(E21&gt;D21,1,0)+IF(G21&gt;F21,1,0)+IF(I21&gt;H21,1,0)+IF(K21&gt;J21,1,0)+IF(M21&gt;L21,1,0)+IF(O21&gt;N21,1,0)+IF(Q21&gt;P21,1,0)+IF(S21&gt;R21,1,0)+IF(U21&gt;T21,1,0)+IF(W21&gt;V21,1,0)+IF(Y21&gt;X21,1,0)+IF(AA21&gt;Z21,1,0)+IF(AC21&gt;AB21,1,0)+IF(AE21&gt;AD21,1,0)+IF(E22&gt;D22,1,0)+IF(G22&gt;F22,1,0)+IF(I22&gt;H22,1,0)+IF(K22&gt;J22,1,0)+IF(M22&gt;L22,1,0)+IF(O22&gt;N22,1,0)+IF(Q22&gt;P22,1,0)+IF(S22&gt;R22,1,0)+IF(U22&gt;T22,1,0)+IF(W22&gt;V22,1,0)+IF(Y22&gt;X22,1,0)+IF(AE22&gt;AD22,1,0)+IF(AA22&gt;Z22,1,0)+IF(AC22&gt;AB22,1,0)</f>
        <v>0</v>
      </c>
      <c r="AL21" s="140">
        <f>AF21+AF22</f>
        <v>0</v>
      </c>
      <c r="AM21" s="142" t="s">
        <v>0</v>
      </c>
      <c r="AN21" s="134">
        <f>AG21+AG22</f>
        <v>0</v>
      </c>
      <c r="AO21" s="136">
        <f>SUM(AI21*3+AJ21*1+AK21*0)</f>
        <v>26</v>
      </c>
      <c r="AP21" s="22"/>
    </row>
    <row r="22" spans="1:42">
      <c r="A22" s="131"/>
      <c r="B22" s="129"/>
      <c r="C22" s="18" t="s">
        <v>34</v>
      </c>
      <c r="D22" s="25">
        <f>W4</f>
        <v>0</v>
      </c>
      <c r="E22" s="28">
        <f>V4</f>
        <v>0</v>
      </c>
      <c r="F22" s="25">
        <f>W6</f>
        <v>0</v>
      </c>
      <c r="G22" s="28">
        <f>V6</f>
        <v>0</v>
      </c>
      <c r="H22" s="25">
        <f>W8</f>
        <v>0</v>
      </c>
      <c r="I22" s="28">
        <f>V8</f>
        <v>0</v>
      </c>
      <c r="J22" s="25">
        <f>W10</f>
        <v>0</v>
      </c>
      <c r="K22" s="28">
        <f>V10</f>
        <v>0</v>
      </c>
      <c r="L22" s="25">
        <f>W12</f>
        <v>0</v>
      </c>
      <c r="M22" s="28">
        <f>V12</f>
        <v>0</v>
      </c>
      <c r="N22" s="25">
        <f>W14</f>
        <v>0</v>
      </c>
      <c r="O22" s="28">
        <f>V14</f>
        <v>0</v>
      </c>
      <c r="P22" s="25">
        <f>W16</f>
        <v>0</v>
      </c>
      <c r="Q22" s="28">
        <f>V16</f>
        <v>0</v>
      </c>
      <c r="R22" s="25">
        <f>W18</f>
        <v>0</v>
      </c>
      <c r="S22" s="28">
        <f>V18</f>
        <v>0</v>
      </c>
      <c r="T22" s="25">
        <f>W20</f>
        <v>0</v>
      </c>
      <c r="U22" s="28">
        <f>V20</f>
        <v>0</v>
      </c>
      <c r="V22" s="72"/>
      <c r="W22" s="73"/>
      <c r="X22" s="19"/>
      <c r="Y22" s="20"/>
      <c r="Z22" s="19"/>
      <c r="AA22" s="20"/>
      <c r="AB22" s="19"/>
      <c r="AC22" s="20"/>
      <c r="AD22" s="19"/>
      <c r="AE22" s="20"/>
      <c r="AF22" s="51">
        <f t="shared" si="0"/>
        <v>0</v>
      </c>
      <c r="AG22" s="52">
        <f t="shared" si="1"/>
        <v>0</v>
      </c>
      <c r="AH22" s="137"/>
      <c r="AI22" s="139"/>
      <c r="AJ22" s="137"/>
      <c r="AK22" s="137"/>
      <c r="AL22" s="141"/>
      <c r="AM22" s="143"/>
      <c r="AN22" s="135"/>
      <c r="AO22" s="137"/>
      <c r="AP22" s="22"/>
    </row>
    <row r="23" spans="1:42">
      <c r="A23" s="130">
        <v>11</v>
      </c>
      <c r="B23" s="128" t="str">
        <f>rozpis!$A$11</f>
        <v>FK GEMER</v>
      </c>
      <c r="C23" s="15" t="s">
        <v>33</v>
      </c>
      <c r="D23" s="24">
        <f>Y3</f>
        <v>0</v>
      </c>
      <c r="E23" s="27">
        <f>X3</f>
        <v>0</v>
      </c>
      <c r="F23" s="24">
        <f>Y5</f>
        <v>0</v>
      </c>
      <c r="G23" s="27">
        <f>X5</f>
        <v>0</v>
      </c>
      <c r="H23" s="24">
        <f>Y7</f>
        <v>0</v>
      </c>
      <c r="I23" s="27">
        <f>X7</f>
        <v>0</v>
      </c>
      <c r="J23" s="24">
        <f>Y9</f>
        <v>0</v>
      </c>
      <c r="K23" s="27">
        <f>X9</f>
        <v>0</v>
      </c>
      <c r="L23" s="24">
        <f>Y11</f>
        <v>0</v>
      </c>
      <c r="M23" s="27">
        <f>X11</f>
        <v>0</v>
      </c>
      <c r="N23" s="24">
        <f>Y13</f>
        <v>0</v>
      </c>
      <c r="O23" s="27">
        <f>X13</f>
        <v>0</v>
      </c>
      <c r="P23" s="24" t="str">
        <f>Y15</f>
        <v>Výsledok</v>
      </c>
      <c r="Q23" s="27">
        <f>X15</f>
        <v>0</v>
      </c>
      <c r="R23" s="24">
        <f>Y17</f>
        <v>0</v>
      </c>
      <c r="S23" s="27">
        <f>X17</f>
        <v>0</v>
      </c>
      <c r="T23" s="24">
        <f>Y19</f>
        <v>0</v>
      </c>
      <c r="U23" s="27">
        <f>X19</f>
        <v>0</v>
      </c>
      <c r="V23" s="24">
        <f>Y21</f>
        <v>0</v>
      </c>
      <c r="W23" s="27">
        <f>X21</f>
        <v>0</v>
      </c>
      <c r="X23" s="70"/>
      <c r="Y23" s="71"/>
      <c r="Z23" s="14">
        <f>rozpis!$D$88</f>
        <v>0</v>
      </c>
      <c r="AA23" s="16">
        <f>rozpis!$F$88</f>
        <v>0</v>
      </c>
      <c r="AB23" s="14">
        <f>rozpis!$F$91</f>
        <v>0</v>
      </c>
      <c r="AC23" s="16">
        <f>rozpis!$D$91</f>
        <v>0</v>
      </c>
      <c r="AD23" s="24">
        <f>rozpis!$F$74</f>
        <v>0</v>
      </c>
      <c r="AE23" s="27">
        <f>rozpis!$D$74</f>
        <v>0</v>
      </c>
      <c r="AF23" s="49">
        <f t="shared" si="0"/>
        <v>0</v>
      </c>
      <c r="AG23" s="50">
        <f t="shared" si="1"/>
        <v>0</v>
      </c>
      <c r="AH23" s="136">
        <f>SUM(AI23+AJ23+AK23)</f>
        <v>26</v>
      </c>
      <c r="AI23" s="138">
        <f>IF(D23&gt;E23,1,0)+IF(F23&gt;G23,1,0)+IF(H23&gt;I23,1,0)+IF(J23&gt;K23,1,0)+IF(L23&gt;M23,1,0)+IF(N23&gt;O23,1,0)+IF(P23&gt;Q23,1,0)+IF(R23&gt;S23,1,0)+IF(T23&gt;U23,1,0)+IF(V23&gt;W23,1,0)+IF(X23&gt;Y23,1,0)+IF(Z23&gt;AA23,1,0)+IF(AB23&gt;AC23,1,0)+IF(AD23&gt;AE23,1,0)+IF(D24&gt;E24,1,0)+IF(F24&gt;G24,1,0)+IF(H24&gt;I24,1,0)+IF(J24&gt;K24,1,0)+IF(L24&gt;M24,1,0)+IF(N24&gt;O24,1,0)+IF(P24&gt;Q24,1,0)+IF(R24&gt;S24,1,0)+IF(T24&gt;U24,1,0)+IF(V24&gt;W24,1,0)+IF(X24&gt;Y24,1,0)+IF(AD24&gt;AE24,1,0)+IF(Z24&gt;AA24,1,0)+IF(AB24&gt;AC24,1,0)</f>
        <v>1</v>
      </c>
      <c r="AJ23" s="136">
        <f>IF(D23=E23,1,0)+IF(F23=G23,1,0)+IF(H23=I23,1,0)+IF(J23=K23,1,0)+IF(L23=M23,1,0)+IF(N23=O23,1,0)+IF(P23=Q23,1,0)+IF(R23=S23,1,0)+IF(T23=U23,1,0)+IF(V23=W23,1,0)+IF(X23=Y23,1,0)+IF(Z23=AA23,1,0)+IF(AB23=AC23,1,0)+IF(AD23=AE23,1,0)+IF(D24=E24,1,0)+IF(F24=G24,1,0)+IF(H24=I24,1,0)+IF(J24=K24,1,0)+IF(L24=M24,1,0)+IF(N24=O24,1,0)+IF(P24=Q24,1,0)+IF(R24=S24,1,0)+IF(T24=U24,1,0)+IF(V24=W24,1,0)+IF(X24=Y24,1,0)+IF(Z24=AA24,1,0)+IF(AB24=AC24,1,0)+IF(AD24=AE24,1,0)-rozpis!$I$226-2</f>
        <v>25</v>
      </c>
      <c r="AK23" s="136">
        <f>IF(E23&gt;D23,1,0)+IF(G23&gt;F23,1,0)+IF(I23&gt;H23,1,0)+IF(K23&gt;J23,1,0)+IF(M23&gt;L23,1,0)+IF(O23&gt;N23,1,0)+IF(Q23&gt;P23,1,0)+IF(S23&gt;R23,1,0)+IF(U23&gt;T23,1,0)+IF(W23&gt;V23,1,0)+IF(Y23&gt;X23,1,0)+IF(AA23&gt;Z23,1,0)+IF(AC23&gt;AB23,1,0)+IF(AE23&gt;AD23,1,0)+IF(E24&gt;D24,1,0)+IF(G24&gt;F24,1,0)+IF(I24&gt;H24,1,0)+IF(K24&gt;J24,1,0)+IF(M24&gt;L24,1,0)+IF(O24&gt;N24,1,0)+IF(Q24&gt;P24,1,0)+IF(S24&gt;R24,1,0)+IF(U24&gt;T24,1,0)+IF(W24&gt;V24,1,0)+IF(Y24&gt;X24,1,0)+IF(AE24&gt;AD24,1,0)+IF(AA24&gt;Z24,1,0)+IF(AC24&gt;AB24,1,0)</f>
        <v>0</v>
      </c>
      <c r="AL23" s="140">
        <f>AF23+AF24</f>
        <v>0</v>
      </c>
      <c r="AM23" s="142" t="s">
        <v>0</v>
      </c>
      <c r="AN23" s="134">
        <f>AG23+AG24</f>
        <v>0</v>
      </c>
      <c r="AO23" s="136">
        <f>SUM(AI23*3+AJ23*1+AK23*0)</f>
        <v>28</v>
      </c>
      <c r="AP23" s="22"/>
    </row>
    <row r="24" spans="1:42">
      <c r="A24" s="131"/>
      <c r="B24" s="129"/>
      <c r="C24" s="18" t="s">
        <v>34</v>
      </c>
      <c r="D24" s="25">
        <f>Y4</f>
        <v>0</v>
      </c>
      <c r="E24" s="28">
        <f>X4</f>
        <v>0</v>
      </c>
      <c r="F24" s="25">
        <f>Y6</f>
        <v>0</v>
      </c>
      <c r="G24" s="28">
        <f>X6</f>
        <v>0</v>
      </c>
      <c r="H24" s="25">
        <f>Y8</f>
        <v>0</v>
      </c>
      <c r="I24" s="28">
        <f>X8</f>
        <v>0</v>
      </c>
      <c r="J24" s="25">
        <f>Y10</f>
        <v>0</v>
      </c>
      <c r="K24" s="28">
        <f>X10</f>
        <v>0</v>
      </c>
      <c r="L24" s="25">
        <f>Y12</f>
        <v>0</v>
      </c>
      <c r="M24" s="28">
        <f>X12</f>
        <v>0</v>
      </c>
      <c r="N24" s="25">
        <f>Y14</f>
        <v>0</v>
      </c>
      <c r="O24" s="28">
        <f>X14</f>
        <v>0</v>
      </c>
      <c r="P24" s="25">
        <f>Y16</f>
        <v>0</v>
      </c>
      <c r="Q24" s="28">
        <f>X16</f>
        <v>0</v>
      </c>
      <c r="R24" s="25">
        <f>Y18</f>
        <v>0</v>
      </c>
      <c r="S24" s="28">
        <f>X18</f>
        <v>0</v>
      </c>
      <c r="T24" s="25">
        <f>Y20</f>
        <v>0</v>
      </c>
      <c r="U24" s="28">
        <f>X20</f>
        <v>0</v>
      </c>
      <c r="V24" s="25">
        <f>Y22</f>
        <v>0</v>
      </c>
      <c r="W24" s="28">
        <f>X22</f>
        <v>0</v>
      </c>
      <c r="X24" s="72"/>
      <c r="Y24" s="73"/>
      <c r="Z24" s="19"/>
      <c r="AA24" s="20"/>
      <c r="AB24" s="19"/>
      <c r="AC24" s="20"/>
      <c r="AD24" s="25"/>
      <c r="AE24" s="28"/>
      <c r="AF24" s="51">
        <f t="shared" si="0"/>
        <v>0</v>
      </c>
      <c r="AG24" s="52">
        <f t="shared" si="1"/>
        <v>0</v>
      </c>
      <c r="AH24" s="137"/>
      <c r="AI24" s="139"/>
      <c r="AJ24" s="137"/>
      <c r="AK24" s="137"/>
      <c r="AL24" s="141"/>
      <c r="AM24" s="143"/>
      <c r="AN24" s="135"/>
      <c r="AO24" s="137"/>
      <c r="AP24" s="22"/>
    </row>
    <row r="25" spans="1:42">
      <c r="A25" s="130">
        <v>12</v>
      </c>
      <c r="B25" s="128" t="str">
        <f>rozpis!$A$12</f>
        <v>FK LUBENÍK</v>
      </c>
      <c r="C25" s="15" t="s">
        <v>33</v>
      </c>
      <c r="D25" s="24">
        <f>AA3</f>
        <v>0</v>
      </c>
      <c r="E25" s="27" t="str">
        <f>Z3</f>
        <v>Výsledok</v>
      </c>
      <c r="F25" s="24">
        <f>AA5</f>
        <v>0</v>
      </c>
      <c r="G25" s="27">
        <f>Z5</f>
        <v>0</v>
      </c>
      <c r="H25" s="24">
        <f>AA7</f>
        <v>0</v>
      </c>
      <c r="I25" s="27">
        <f>Z7</f>
        <v>0</v>
      </c>
      <c r="J25" s="24">
        <f>AA9</f>
        <v>0</v>
      </c>
      <c r="K25" s="27">
        <f>Z9</f>
        <v>0</v>
      </c>
      <c r="L25" s="24">
        <f>AA11</f>
        <v>0</v>
      </c>
      <c r="M25" s="27">
        <f>Z11</f>
        <v>0</v>
      </c>
      <c r="N25" s="24">
        <f>AA13</f>
        <v>0</v>
      </c>
      <c r="O25" s="27">
        <f>Z13</f>
        <v>0</v>
      </c>
      <c r="P25" s="24">
        <f>AA15</f>
        <v>0</v>
      </c>
      <c r="Q25" s="27">
        <f>Z15</f>
        <v>0</v>
      </c>
      <c r="R25" s="24">
        <f>AA17</f>
        <v>0</v>
      </c>
      <c r="S25" s="27">
        <f>Z17</f>
        <v>0</v>
      </c>
      <c r="T25" s="24">
        <f>AA19</f>
        <v>0</v>
      </c>
      <c r="U25" s="27" t="str">
        <f>Z19</f>
        <v>Výsledok</v>
      </c>
      <c r="V25" s="24">
        <f>AA21</f>
        <v>0</v>
      </c>
      <c r="W25" s="27">
        <f>Z21</f>
        <v>0</v>
      </c>
      <c r="X25" s="24">
        <f>AA23</f>
        <v>0</v>
      </c>
      <c r="Y25" s="27">
        <f>Z23</f>
        <v>0</v>
      </c>
      <c r="Z25" s="70"/>
      <c r="AA25" s="71"/>
      <c r="AB25" s="24">
        <f>rozpis!$D$104</f>
        <v>0</v>
      </c>
      <c r="AC25" s="27">
        <f>rozpis!$F$104</f>
        <v>0</v>
      </c>
      <c r="AD25" s="14">
        <f>rozpis!$F$90</f>
        <v>0</v>
      </c>
      <c r="AE25" s="16">
        <f>rozpis!$D$90</f>
        <v>0</v>
      </c>
      <c r="AF25" s="49">
        <f t="shared" si="0"/>
        <v>0</v>
      </c>
      <c r="AG25" s="50">
        <f t="shared" si="1"/>
        <v>0</v>
      </c>
      <c r="AH25" s="136">
        <f>SUM(AI25+AJ25+AK25)</f>
        <v>26</v>
      </c>
      <c r="AI25" s="138">
        <f>IF(D25&gt;E25,1,0)+IF(F25&gt;G25,1,0)+IF(H25&gt;I25,1,0)+IF(J25&gt;K25,1,0)+IF(L25&gt;M25,1,0)+IF(N25&gt;O25,1,0)+IF(P25&gt;Q25,1,0)+IF(R25&gt;S25,1,0)+IF(T25&gt;U25,1,0)+IF(V25&gt;W25,1,0)+IF(X25&gt;Y25,1,0)+IF(Z25&gt;AA25,1,0)+IF(AB25&gt;AC25,1,0)+IF(AD25&gt;AE25,1,0)+IF(D26&gt;E26,1,0)+IF(F26&gt;G26,1,0)+IF(H26&gt;I26,1,0)+IF(J26&gt;K26,1,0)+IF(L26&gt;M26,1,0)+IF(N26&gt;O26,1,0)+IF(P26&gt;Q26,1,0)+IF(R26&gt;S26,1,0)+IF(T26&gt;U26,1,0)+IF(V26&gt;W26,1,0)+IF(X26&gt;Y26,1,0)+IF(AD26&gt;AE26,1,0)+IF(Z26&gt;AA26,1,0)+IF(AB26&gt;AC26,1,0)</f>
        <v>0</v>
      </c>
      <c r="AJ25" s="136">
        <f>IF(D25=E25,1,0)+IF(F25=G25,1,0)+IF(H25=I25,1,0)+IF(J25=K25,1,0)+IF(L25=M25,1,0)+IF(N25=O25,1,0)+IF(P25=Q25,1,0)+IF(R25=S25,1,0)+IF(T25=U25,1,0)+IF(V25=W25,1,0)+IF(X25=Y25,1,0)+IF(Z25=AA25,1,0)+IF(AB25=AC25,1,0)+IF(AD25=AE25,1,0)+IF(D26=E26,1,0)+IF(F26=G26,1,0)+IF(H26=I26,1,0)+IF(J26=K26,1,0)+IF(L26=M26,1,0)+IF(N26=O26,1,0)+IF(P26=Q26,1,0)+IF(R26=S26,1,0)+IF(T26=U26,1,0)+IF(V26=W26,1,0)+IF(X26=Y26,1,0)+IF(Z26=AA26,1,0)+IF(AB26=AC26,1,0)+IF(AD26=AE26,1,0)-rozpis!$I$226-2</f>
        <v>24</v>
      </c>
      <c r="AK25" s="136">
        <f>IF(E25&gt;D25,1,0)+IF(G25&gt;F25,1,0)+IF(I25&gt;H25,1,0)+IF(K25&gt;J25,1,0)+IF(M25&gt;L25,1,0)+IF(O25&gt;N25,1,0)+IF(Q25&gt;P25,1,0)+IF(S25&gt;R25,1,0)+IF(U25&gt;T25,1,0)+IF(W25&gt;V25,1,0)+IF(Y25&gt;X25,1,0)+IF(AA25&gt;Z25,1,0)+IF(AC25&gt;AB25,1,0)+IF(AE25&gt;AD25,1,0)+IF(E26&gt;D26,1,0)+IF(G26&gt;F26,1,0)+IF(I26&gt;H26,1,0)+IF(K26&gt;J26,1,0)+IF(M26&gt;L26,1,0)+IF(O26&gt;N26,1,0)+IF(Q26&gt;P26,1,0)+IF(S26&gt;R26,1,0)+IF(U26&gt;T26,1,0)+IF(W26&gt;V26,1,0)+IF(Y26&gt;X26,1,0)+IF(AE26&gt;AD26,1,0)+IF(AA26&gt;Z26,1,0)+IF(AC26&gt;AB26,1,0)</f>
        <v>2</v>
      </c>
      <c r="AL25" s="140">
        <f>AF25+AF26</f>
        <v>0</v>
      </c>
      <c r="AM25" s="142" t="s">
        <v>0</v>
      </c>
      <c r="AN25" s="134">
        <f>AG25+AG26</f>
        <v>0</v>
      </c>
      <c r="AO25" s="136">
        <f>SUM(AI25*3+AJ25*1+AK25*0)</f>
        <v>24</v>
      </c>
      <c r="AP25" s="22"/>
    </row>
    <row r="26" spans="1:42">
      <c r="A26" s="131"/>
      <c r="B26" s="129"/>
      <c r="C26" s="69" t="s">
        <v>34</v>
      </c>
      <c r="D26" s="25">
        <f>AA4</f>
        <v>0</v>
      </c>
      <c r="E26" s="29">
        <f>Z4</f>
        <v>0</v>
      </c>
      <c r="F26" s="26">
        <f>AA6</f>
        <v>0</v>
      </c>
      <c r="G26" s="29">
        <f>Z6</f>
        <v>0</v>
      </c>
      <c r="H26" s="26">
        <f>AA8</f>
        <v>0</v>
      </c>
      <c r="I26" s="29">
        <f>Z8</f>
        <v>0</v>
      </c>
      <c r="J26" s="26">
        <f>AA10</f>
        <v>0</v>
      </c>
      <c r="K26" s="29">
        <f>Z10</f>
        <v>0</v>
      </c>
      <c r="L26" s="26">
        <f>AA12</f>
        <v>0</v>
      </c>
      <c r="M26" s="29">
        <f>Z12</f>
        <v>0</v>
      </c>
      <c r="N26" s="26">
        <f>AA14</f>
        <v>0</v>
      </c>
      <c r="O26" s="29">
        <f>Z14</f>
        <v>0</v>
      </c>
      <c r="P26" s="26">
        <f>AA16</f>
        <v>0</v>
      </c>
      <c r="Q26" s="29">
        <f>Z16</f>
        <v>0</v>
      </c>
      <c r="R26" s="26">
        <f>AA18</f>
        <v>0</v>
      </c>
      <c r="S26" s="29">
        <f>Z18</f>
        <v>0</v>
      </c>
      <c r="T26" s="26">
        <f>AA20</f>
        <v>0</v>
      </c>
      <c r="U26" s="29">
        <f>Z20</f>
        <v>0</v>
      </c>
      <c r="V26" s="26">
        <f>AA22</f>
        <v>0</v>
      </c>
      <c r="W26" s="29">
        <f>Z22</f>
        <v>0</v>
      </c>
      <c r="X26" s="26">
        <f>AA24</f>
        <v>0</v>
      </c>
      <c r="Y26" s="29">
        <f>Z24</f>
        <v>0</v>
      </c>
      <c r="Z26" s="72"/>
      <c r="AA26" s="73"/>
      <c r="AB26" s="26"/>
      <c r="AC26" s="29"/>
      <c r="AD26" s="19"/>
      <c r="AE26" s="20"/>
      <c r="AF26" s="53">
        <f t="shared" si="0"/>
        <v>0</v>
      </c>
      <c r="AG26" s="54">
        <f t="shared" si="1"/>
        <v>0</v>
      </c>
      <c r="AH26" s="137"/>
      <c r="AI26" s="139"/>
      <c r="AJ26" s="137"/>
      <c r="AK26" s="137"/>
      <c r="AL26" s="141"/>
      <c r="AM26" s="143"/>
      <c r="AN26" s="135"/>
      <c r="AO26" s="137"/>
      <c r="AP26" s="22"/>
    </row>
    <row r="27" spans="1:42">
      <c r="A27" s="130">
        <v>13</v>
      </c>
      <c r="B27" s="128" t="str">
        <f>rozpis!$A$13</f>
        <v>voľno</v>
      </c>
      <c r="C27" s="15" t="s">
        <v>33</v>
      </c>
      <c r="D27" s="24">
        <f>AC3</f>
        <v>0</v>
      </c>
      <c r="E27" s="27">
        <f>AB3</f>
        <v>0</v>
      </c>
      <c r="F27" s="24">
        <f>AC5</f>
        <v>0</v>
      </c>
      <c r="G27" s="27">
        <f>AB5</f>
        <v>0</v>
      </c>
      <c r="H27" s="24">
        <f>AC7</f>
        <v>0</v>
      </c>
      <c r="I27" s="27">
        <f>AB7</f>
        <v>0</v>
      </c>
      <c r="J27" s="24">
        <f>AC9</f>
        <v>0</v>
      </c>
      <c r="K27" s="27">
        <f>AB9</f>
        <v>0</v>
      </c>
      <c r="L27" s="24">
        <f>AC11</f>
        <v>0</v>
      </c>
      <c r="M27" s="27">
        <f>AB11</f>
        <v>0</v>
      </c>
      <c r="N27" s="24">
        <f>AC13</f>
        <v>0</v>
      </c>
      <c r="O27" s="27" t="str">
        <f>AB13</f>
        <v>Výsledok</v>
      </c>
      <c r="P27" s="24">
        <f>AC15</f>
        <v>0</v>
      </c>
      <c r="Q27" s="27">
        <f>AB15</f>
        <v>0</v>
      </c>
      <c r="R27" s="24">
        <f>AC17</f>
        <v>0</v>
      </c>
      <c r="S27" s="27">
        <f>AB17</f>
        <v>0</v>
      </c>
      <c r="T27" s="24">
        <f>AC19</f>
        <v>0</v>
      </c>
      <c r="U27" s="27">
        <f>AB19</f>
        <v>0</v>
      </c>
      <c r="V27" s="24">
        <f>AC21</f>
        <v>0</v>
      </c>
      <c r="W27" s="27">
        <f>AB21</f>
        <v>0</v>
      </c>
      <c r="X27" s="24">
        <f>AC23</f>
        <v>0</v>
      </c>
      <c r="Y27" s="27">
        <f>AB23</f>
        <v>0</v>
      </c>
      <c r="Z27" s="24">
        <f>AC25</f>
        <v>0</v>
      </c>
      <c r="AA27" s="27">
        <f>AB25</f>
        <v>0</v>
      </c>
      <c r="AB27" s="70"/>
      <c r="AC27" s="71"/>
      <c r="AD27" s="14">
        <f>rozpis!$F$106</f>
        <v>0</v>
      </c>
      <c r="AE27" s="16">
        <f>rozpis!$D$106</f>
        <v>0</v>
      </c>
      <c r="AF27" s="49">
        <f t="shared" si="0"/>
        <v>0</v>
      </c>
      <c r="AG27" s="50">
        <f t="shared" si="1"/>
        <v>0</v>
      </c>
      <c r="AH27" s="136">
        <f>SUM(AI27+AJ27+AK27)</f>
        <v>26</v>
      </c>
      <c r="AI27" s="138">
        <f>IF(D27&gt;E27,1,0)+IF(F27&gt;G27,1,0)+IF(H27&gt;I27,1,0)+IF(J27&gt;K27,1,0)+IF(L27&gt;M27,1,0)+IF(N27&gt;O27,1,0)+IF(P27&gt;Q27,1,0)+IF(R27&gt;S27,1,0)+IF(T27&gt;U27,1,0)+IF(V27&gt;W27,1,0)+IF(X27&gt;Y27,1,0)+IF(Z27&gt;AA27,1,0)+IF(AB27&gt;AC27,1,0)+IF(AD27&gt;AE27,1,0)+IF(D28&gt;E28,1,0)+IF(F28&gt;G28,1,0)+IF(H28&gt;I28,1,0)+IF(J28&gt;K28,1,0)+IF(L28&gt;M28,1,0)+IF(N28&gt;O28,1,0)+IF(P28&gt;Q28,1,0)+IF(R28&gt;S28,1,0)+IF(T28&gt;U28,1,0)+IF(V28&gt;W28,1,0)+IF(X28&gt;Y28,1,0)+IF(AD28&gt;AE28,1,0)+IF(Z28&gt;AA28,1,0)+IF(AB28&gt;AC28,1,0)</f>
        <v>0</v>
      </c>
      <c r="AJ27" s="136">
        <f>IF(D27=E27,1,0)+IF(F27=G27,1,0)+IF(H27=I27,1,0)+IF(J27=K27,1,0)+IF(L27=M27,1,0)+IF(N27=O27,1,0)+IF(P27=Q27,1,0)+IF(R27=S27,1,0)+IF(T27=U27,1,0)+IF(V27=W27,1,0)+IF(X27=Y27,1,0)+IF(Z27=AA27,1,0)+IF(AB27=AC27,1,0)+IF(AD27=AE27,1,0)+IF(D28=E28,1,0)+IF(F28=G28,1,0)+IF(H28=I28,1,0)+IF(J28=K28,1,0)+IF(L28=M28,1,0)+IF(N28=O28,1,0)+IF(P28=Q28,1,0)+IF(R28=S28,1,0)+IF(T28=U28,1,0)+IF(V28=W28,1,0)+IF(X28=Y28,1,0)+IF(Z28=AA28,1,0)+IF(AB28=AC28,1,0)+IF(AD28=AE28,1,0)-rozpis!$I$226-2</f>
        <v>25</v>
      </c>
      <c r="AK27" s="136">
        <f>IF(E27&gt;D27,1,0)+IF(G27&gt;F27,1,0)+IF(I27&gt;H27,1,0)+IF(K27&gt;J27,1,0)+IF(M27&gt;L27,1,0)+IF(O27&gt;N27,1,0)+IF(Q27&gt;P27,1,0)+IF(S27&gt;R27,1,0)+IF(U27&gt;T27,1,0)+IF(W27&gt;V27,1,0)+IF(Y27&gt;X27,1,0)+IF(AA27&gt;Z27,1,0)+IF(AC27&gt;AB27,1,0)+IF(AE27&gt;AD27,1,0)+IF(E28&gt;D28,1,0)+IF(G28&gt;F28,1,0)+IF(I28&gt;H28,1,0)+IF(K28&gt;J28,1,0)+IF(M28&gt;L28,1,0)+IF(O28&gt;N28,1,0)+IF(Q28&gt;P28,1,0)+IF(S28&gt;R28,1,0)+IF(U28&gt;T28,1,0)+IF(W28&gt;V28,1,0)+IF(Y28&gt;X28,1,0)+IF(AE28&gt;AD28,1,0)+IF(AA28&gt;Z28,1,0)+IF(AC28&gt;AB28,1,0)</f>
        <v>1</v>
      </c>
      <c r="AL27" s="140">
        <f>AF27+AF28</f>
        <v>0</v>
      </c>
      <c r="AM27" s="142" t="s">
        <v>0</v>
      </c>
      <c r="AN27" s="134">
        <f>AG27+AG28</f>
        <v>0</v>
      </c>
      <c r="AO27" s="136">
        <f>SUM(AI27*3+AJ27*1+AK27*0)</f>
        <v>25</v>
      </c>
      <c r="AP27" s="22"/>
    </row>
    <row r="28" spans="1:42">
      <c r="A28" s="131"/>
      <c r="B28" s="129"/>
      <c r="C28" s="69" t="s">
        <v>34</v>
      </c>
      <c r="D28" s="26">
        <f>AC4</f>
        <v>0</v>
      </c>
      <c r="E28" s="29">
        <f>AB4</f>
        <v>0</v>
      </c>
      <c r="F28" s="26">
        <f>AC6</f>
        <v>0</v>
      </c>
      <c r="G28" s="29">
        <f>AB6</f>
        <v>0</v>
      </c>
      <c r="H28" s="26">
        <f>AC8</f>
        <v>0</v>
      </c>
      <c r="I28" s="29">
        <f>AB8</f>
        <v>0</v>
      </c>
      <c r="J28" s="26">
        <f>AC10</f>
        <v>0</v>
      </c>
      <c r="K28" s="29">
        <f>AB10</f>
        <v>0</v>
      </c>
      <c r="L28" s="26">
        <f>AC12</f>
        <v>0</v>
      </c>
      <c r="M28" s="29">
        <f>AB12</f>
        <v>0</v>
      </c>
      <c r="N28" s="26">
        <f>AC14</f>
        <v>0</v>
      </c>
      <c r="O28" s="29">
        <f>AB14</f>
        <v>0</v>
      </c>
      <c r="P28" s="26">
        <f>AC16</f>
        <v>0</v>
      </c>
      <c r="Q28" s="29">
        <f>AB16</f>
        <v>0</v>
      </c>
      <c r="R28" s="26">
        <f>AC18</f>
        <v>0</v>
      </c>
      <c r="S28" s="29">
        <f>AB18</f>
        <v>0</v>
      </c>
      <c r="T28" s="26">
        <f>AC20</f>
        <v>0</v>
      </c>
      <c r="U28" s="29">
        <f>AB20</f>
        <v>0</v>
      </c>
      <c r="V28" s="26">
        <f>AC22</f>
        <v>0</v>
      </c>
      <c r="W28" s="29">
        <f>AB22</f>
        <v>0</v>
      </c>
      <c r="X28" s="26">
        <f>AC24</f>
        <v>0</v>
      </c>
      <c r="Y28" s="29">
        <f>AB24</f>
        <v>0</v>
      </c>
      <c r="Z28" s="26">
        <f>AC26</f>
        <v>0</v>
      </c>
      <c r="AA28" s="29">
        <f>AB26</f>
        <v>0</v>
      </c>
      <c r="AB28" s="72"/>
      <c r="AC28" s="73"/>
      <c r="AD28" s="19"/>
      <c r="AE28" s="20"/>
      <c r="AF28" s="53">
        <f t="shared" si="0"/>
        <v>0</v>
      </c>
      <c r="AG28" s="54">
        <f t="shared" si="1"/>
        <v>0</v>
      </c>
      <c r="AH28" s="137"/>
      <c r="AI28" s="139"/>
      <c r="AJ28" s="137"/>
      <c r="AK28" s="137"/>
      <c r="AL28" s="141"/>
      <c r="AM28" s="143"/>
      <c r="AN28" s="135"/>
      <c r="AO28" s="137"/>
      <c r="AP28" s="22"/>
    </row>
    <row r="29" spans="1:42">
      <c r="A29" s="130">
        <v>14</v>
      </c>
      <c r="B29" s="128" t="str">
        <f>rozpis!$A$14</f>
        <v>FK VEĽKÝ BLH</v>
      </c>
      <c r="C29" s="15" t="s">
        <v>33</v>
      </c>
      <c r="D29" s="24">
        <f>AE3</f>
        <v>0</v>
      </c>
      <c r="E29" s="78">
        <f>AD3</f>
        <v>0</v>
      </c>
      <c r="F29" s="24">
        <f>AE5</f>
        <v>0</v>
      </c>
      <c r="G29" s="27">
        <f>AD5</f>
        <v>0</v>
      </c>
      <c r="H29" s="24">
        <f>AE7</f>
        <v>0</v>
      </c>
      <c r="I29" s="27">
        <f>AD7</f>
        <v>0</v>
      </c>
      <c r="J29" s="24">
        <f>AE9</f>
        <v>0</v>
      </c>
      <c r="K29" s="27">
        <f>AD9</f>
        <v>0</v>
      </c>
      <c r="L29" s="24">
        <f>AE11</f>
        <v>0</v>
      </c>
      <c r="M29" s="27">
        <f>AD11</f>
        <v>0</v>
      </c>
      <c r="N29" s="24">
        <f>AE13</f>
        <v>0</v>
      </c>
      <c r="O29" s="27" t="str">
        <f>AD13</f>
        <v>Výsledok</v>
      </c>
      <c r="P29" s="24">
        <f>AE15</f>
        <v>0</v>
      </c>
      <c r="Q29" s="27">
        <f>AD15</f>
        <v>0</v>
      </c>
      <c r="R29" s="24" t="str">
        <f>AE17</f>
        <v>Výsledok</v>
      </c>
      <c r="S29" s="27">
        <f>AD17</f>
        <v>0</v>
      </c>
      <c r="T29" s="24">
        <f>AE19</f>
        <v>0</v>
      </c>
      <c r="U29" s="27">
        <f>AD19</f>
        <v>0</v>
      </c>
      <c r="V29" s="24">
        <f>AE21</f>
        <v>0</v>
      </c>
      <c r="W29" s="27">
        <f>AD21</f>
        <v>0</v>
      </c>
      <c r="X29" s="24">
        <f>AE23</f>
        <v>0</v>
      </c>
      <c r="Y29" s="27">
        <f>AD23</f>
        <v>0</v>
      </c>
      <c r="Z29" s="24">
        <f>AE25</f>
        <v>0</v>
      </c>
      <c r="AA29" s="27">
        <f>AD25</f>
        <v>0</v>
      </c>
      <c r="AB29" s="24">
        <f>AE27</f>
        <v>0</v>
      </c>
      <c r="AC29" s="27">
        <f>AD27</f>
        <v>0</v>
      </c>
      <c r="AD29" s="70"/>
      <c r="AE29" s="71"/>
      <c r="AF29" s="49">
        <f t="shared" si="0"/>
        <v>0</v>
      </c>
      <c r="AG29" s="50">
        <f t="shared" si="1"/>
        <v>0</v>
      </c>
      <c r="AH29" s="136">
        <f>SUM(AI29+AJ29+AK29)</f>
        <v>26</v>
      </c>
      <c r="AI29" s="138">
        <f>IF(D29&gt;E29,1,0)+IF(F29&gt;G29,1,0)+IF(H29&gt;I29,1,0)+IF(J29&gt;K29,1,0)+IF(L29&gt;M29,1,0)+IF(N29&gt;O29,1,0)+IF(P29&gt;Q29,1,0)+IF(R29&gt;S29,1,0)+IF(T29&gt;U29,1,0)+IF(V29&gt;W29,1,0)+IF(X29&gt;Y29,1,0)+IF(Z29&gt;AA29,1,0)+IF(AB29&gt;AC29,1,0)+IF(AD29&gt;AE29,1,0)+IF(D30&gt;E30,1,0)+IF(F30&gt;G30,1,0)+IF(H30&gt;I30,1,0)+IF(J30&gt;K30,1,0)+IF(L30&gt;M30,1,0)+IF(N30&gt;O30,1,0)+IF(P30&gt;Q30,1,0)+IF(R30&gt;S30,1,0)+IF(T30&gt;U30,1,0)+IF(V30&gt;W30,1,0)+IF(X30&gt;Y30,1,0)+IF(AD30&gt;AE30,1,0)+IF(Z30&gt;AA30,1,0)+IF(AB30&gt;AC30,1,0)</f>
        <v>1</v>
      </c>
      <c r="AJ29" s="136">
        <f>IF(D29=E29,1,0)+IF(F29=G29,1,0)+IF(H29=I29,1,0)+IF(J29=K29,1,0)+IF(L29=M29,1,0)+IF(N29=O29,1,0)+IF(P29=Q29,1,0)+IF(R29=S29,1,0)+IF(T29=U29,1,0)+IF(V29=W29,1,0)+IF(X29=Y29,1,0)+IF(Z29=AA29,1,0)+IF(AB29=AC29,1,0)+IF(AD29=AE29,1,0)+IF(D30=E30,1,0)+IF(F30=G30,1,0)+IF(H30=I30,1,0)+IF(J30=K30,1,0)+IF(L30=M30,1,0)+IF(N30=O30,1,0)+IF(P30=Q30,1,0)+IF(R30=S30,1,0)+IF(T30=U30,1,0)+IF(V30=W30,1,0)+IF(X30=Y30,1,0)+IF(Z30=AA30,1,0)+IF(AB30=AC30,1,0)+IF(AD30=AE30,1,0)-rozpis!$I$226-2</f>
        <v>24</v>
      </c>
      <c r="AK29" s="136">
        <f>IF(E29&gt;D29,1,0)+IF(G29&gt;F29,1,0)+IF(I29&gt;H29,1,0)+IF(K29&gt;J29,1,0)+IF(M29&gt;L29,1,0)+IF(O29&gt;N29,1,0)+IF(Q29&gt;P29,1,0)+IF(S29&gt;R29,1,0)+IF(U29&gt;T29,1,0)+IF(W29&gt;V29,1,0)+IF(Y29&gt;X29,1,0)+IF(AA29&gt;Z29,1,0)+IF(AC29&gt;AB29,1,0)+IF(AE29&gt;AD29,1,0)+IF(E30&gt;D30,1,0)+IF(G30&gt;F30,1,0)+IF(I30&gt;H30,1,0)+IF(K30&gt;J30,1,0)+IF(M30&gt;L30,1,0)+IF(O30&gt;N30,1,0)+IF(Q30&gt;P30,1,0)+IF(S30&gt;R30,1,0)+IF(U30&gt;T30,1,0)+IF(W30&gt;V30,1,0)+IF(Y30&gt;X30,1,0)+IF(AE30&gt;AD30,1,0)+IF(AA30&gt;Z30,1,0)+IF(AC30&gt;AB30,1,0)</f>
        <v>1</v>
      </c>
      <c r="AL29" s="140">
        <f>AF29+AF30</f>
        <v>0</v>
      </c>
      <c r="AM29" s="142" t="s">
        <v>0</v>
      </c>
      <c r="AN29" s="134">
        <f>AG29+AG30</f>
        <v>0</v>
      </c>
      <c r="AO29" s="136">
        <f>SUM(AI29*3+AJ29*1+AK29*0)</f>
        <v>27</v>
      </c>
      <c r="AP29" s="22"/>
    </row>
    <row r="30" spans="1:42">
      <c r="A30" s="131"/>
      <c r="B30" s="129"/>
      <c r="C30" s="69" t="s">
        <v>34</v>
      </c>
      <c r="D30" s="26">
        <f>AE4</f>
        <v>0</v>
      </c>
      <c r="E30" s="79">
        <f>AD4</f>
        <v>0</v>
      </c>
      <c r="F30" s="26">
        <f>AE6</f>
        <v>0</v>
      </c>
      <c r="G30" s="29">
        <f>AD6</f>
        <v>0</v>
      </c>
      <c r="H30" s="26">
        <f>AE8</f>
        <v>0</v>
      </c>
      <c r="I30" s="29">
        <f>AD8</f>
        <v>0</v>
      </c>
      <c r="J30" s="26">
        <f>AE10</f>
        <v>0</v>
      </c>
      <c r="K30" s="29">
        <f>AD10</f>
        <v>0</v>
      </c>
      <c r="L30" s="26">
        <f>AE12</f>
        <v>0</v>
      </c>
      <c r="M30" s="29">
        <f>AD12</f>
        <v>0</v>
      </c>
      <c r="N30" s="26">
        <f>AE14</f>
        <v>0</v>
      </c>
      <c r="O30" s="29">
        <f>AD14</f>
        <v>0</v>
      </c>
      <c r="P30" s="26">
        <f>AE16</f>
        <v>0</v>
      </c>
      <c r="Q30" s="29">
        <f>AD16</f>
        <v>0</v>
      </c>
      <c r="R30" s="26">
        <f>AE18</f>
        <v>0</v>
      </c>
      <c r="S30" s="29">
        <f>AD18</f>
        <v>0</v>
      </c>
      <c r="T30" s="26">
        <f>AE20</f>
        <v>0</v>
      </c>
      <c r="U30" s="29">
        <f>AD20</f>
        <v>0</v>
      </c>
      <c r="V30" s="26">
        <f>AE22</f>
        <v>0</v>
      </c>
      <c r="W30" s="29">
        <f>AD22</f>
        <v>0</v>
      </c>
      <c r="X30" s="26">
        <f>AE24</f>
        <v>0</v>
      </c>
      <c r="Y30" s="29">
        <f>AD24</f>
        <v>0</v>
      </c>
      <c r="Z30" s="26">
        <f>AE26</f>
        <v>0</v>
      </c>
      <c r="AA30" s="29">
        <f>AD26</f>
        <v>0</v>
      </c>
      <c r="AB30" s="26">
        <f>AE28</f>
        <v>0</v>
      </c>
      <c r="AC30" s="29">
        <f>AD28</f>
        <v>0</v>
      </c>
      <c r="AD30" s="72"/>
      <c r="AE30" s="73"/>
      <c r="AF30" s="53">
        <f t="shared" si="0"/>
        <v>0</v>
      </c>
      <c r="AG30" s="54">
        <f t="shared" si="1"/>
        <v>0</v>
      </c>
      <c r="AH30" s="137"/>
      <c r="AI30" s="139"/>
      <c r="AJ30" s="137"/>
      <c r="AK30" s="137"/>
      <c r="AL30" s="141"/>
      <c r="AM30" s="143"/>
      <c r="AN30" s="135"/>
      <c r="AO30" s="137"/>
      <c r="AP30" s="22"/>
    </row>
    <row r="31" spans="1:42">
      <c r="A31" s="39"/>
      <c r="B31" s="22"/>
      <c r="C31" s="22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22"/>
    </row>
    <row r="32" spans="1:42" ht="12.75">
      <c r="A32" s="39"/>
      <c r="B32" s="22"/>
      <c r="C32" s="22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39"/>
      <c r="AG32" s="39"/>
      <c r="AH32" s="41"/>
      <c r="AI32" s="41"/>
      <c r="AJ32" s="41"/>
      <c r="AK32" s="41"/>
      <c r="AL32" s="39"/>
      <c r="AM32" s="39"/>
      <c r="AN32" s="39"/>
      <c r="AO32" s="41"/>
      <c r="AP32" s="22"/>
    </row>
    <row r="33" spans="1:42">
      <c r="A33" s="39"/>
      <c r="B33" s="39"/>
      <c r="C33" s="22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22"/>
    </row>
    <row r="34" spans="1:42">
      <c r="A34" s="39"/>
      <c r="B34" s="22"/>
      <c r="C34" s="22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22"/>
    </row>
    <row r="35" spans="1:42">
      <c r="A35" s="39"/>
      <c r="B35" s="22"/>
      <c r="C35" s="22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22"/>
    </row>
    <row r="36" spans="1:42" ht="12.75">
      <c r="A36" s="39"/>
      <c r="B36" s="22"/>
      <c r="C36" s="22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39"/>
      <c r="AG36" s="39"/>
      <c r="AH36" s="41"/>
      <c r="AI36" s="41"/>
      <c r="AJ36" s="41"/>
      <c r="AK36" s="41"/>
      <c r="AL36" s="39"/>
      <c r="AM36" s="39"/>
      <c r="AN36" s="39"/>
      <c r="AO36" s="41"/>
      <c r="AP36" s="22"/>
    </row>
    <row r="37" spans="1:42">
      <c r="A37" s="39"/>
      <c r="B37" s="39"/>
      <c r="C37" s="22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22"/>
    </row>
    <row r="38" spans="1:42">
      <c r="A38" s="39"/>
      <c r="B38" s="22"/>
      <c r="C38" s="22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22"/>
    </row>
    <row r="39" spans="1:42">
      <c r="A39" s="39"/>
      <c r="B39" s="22"/>
      <c r="C39" s="22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22"/>
    </row>
    <row r="40" spans="1:42" ht="12.75">
      <c r="A40" s="39"/>
      <c r="B40" s="22"/>
      <c r="C40" s="22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39"/>
      <c r="AG40" s="39"/>
      <c r="AH40" s="41"/>
      <c r="AI40" s="41"/>
      <c r="AJ40" s="41"/>
      <c r="AK40" s="41"/>
      <c r="AL40" s="39"/>
      <c r="AM40" s="39"/>
      <c r="AN40" s="39"/>
      <c r="AO40" s="41"/>
      <c r="AP40" s="22"/>
    </row>
    <row r="41" spans="1:42">
      <c r="A41" s="39"/>
      <c r="B41" s="39"/>
      <c r="C41" s="22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22"/>
    </row>
    <row r="42" spans="1:42">
      <c r="A42" s="39"/>
      <c r="B42" s="22"/>
      <c r="C42" s="22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22"/>
    </row>
    <row r="43" spans="1:42">
      <c r="A43" s="22"/>
      <c r="B43" s="22"/>
      <c r="C43" s="22"/>
      <c r="D43" s="22"/>
      <c r="E43" s="22"/>
      <c r="F43" s="22"/>
      <c r="G43" s="22"/>
      <c r="H43" s="22"/>
      <c r="I43" s="22"/>
      <c r="J43" s="42"/>
      <c r="K43" s="42"/>
      <c r="L43" s="42"/>
      <c r="M43" s="42"/>
      <c r="N43" s="22"/>
      <c r="O43" s="22"/>
      <c r="P43" s="42"/>
      <c r="Q43" s="42"/>
      <c r="R43" s="42"/>
      <c r="S43" s="42"/>
      <c r="T43" s="22"/>
      <c r="U43" s="2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</row>
    <row r="44" spans="1:42">
      <c r="A44" s="22"/>
      <c r="B44" s="22"/>
      <c r="C44" s="22"/>
      <c r="D44" s="22"/>
      <c r="E44" s="22"/>
      <c r="F44" s="22"/>
      <c r="G44" s="22"/>
      <c r="H44" s="22"/>
      <c r="I44" s="22"/>
      <c r="J44" s="42"/>
      <c r="K44" s="42"/>
      <c r="L44" s="42"/>
      <c r="M44" s="42"/>
      <c r="N44" s="22"/>
      <c r="O44" s="22"/>
      <c r="P44" s="42"/>
      <c r="Q44" s="42"/>
      <c r="R44" s="42"/>
      <c r="S44" s="42"/>
      <c r="T44" s="22"/>
      <c r="U44" s="2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spans="1:42">
      <c r="A45" s="22"/>
      <c r="B45" s="22"/>
      <c r="C45" s="22"/>
      <c r="D45" s="22"/>
      <c r="E45" s="22"/>
      <c r="F45" s="22"/>
      <c r="G45" s="22"/>
      <c r="H45" s="22"/>
      <c r="I45" s="22"/>
      <c r="J45" s="42"/>
      <c r="K45" s="42"/>
      <c r="L45" s="42"/>
      <c r="M45" s="42"/>
      <c r="N45" s="22"/>
      <c r="O45" s="22"/>
      <c r="P45" s="42"/>
      <c r="Q45" s="42"/>
      <c r="R45" s="42"/>
      <c r="S45" s="42"/>
      <c r="T45" s="22"/>
      <c r="U45" s="22"/>
      <c r="V45" s="22"/>
      <c r="W45" s="22"/>
      <c r="X45" s="42"/>
      <c r="Y45" s="42"/>
      <c r="Z45" s="42"/>
      <c r="AA45" s="42"/>
      <c r="AB45" s="42"/>
      <c r="AC45" s="42"/>
      <c r="AD45" s="42"/>
      <c r="AE45" s="4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spans="1:4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42"/>
      <c r="M46" s="42"/>
      <c r="N46" s="22"/>
      <c r="O46" s="22"/>
      <c r="P46" s="42"/>
      <c r="Q46" s="42"/>
      <c r="R46" s="42"/>
      <c r="S46" s="42"/>
      <c r="T46" s="22"/>
      <c r="U46" s="22"/>
      <c r="V46" s="22"/>
      <c r="W46" s="22"/>
      <c r="X46" s="42"/>
      <c r="Y46" s="42"/>
      <c r="Z46" s="42"/>
      <c r="AA46" s="42"/>
      <c r="AB46" s="42"/>
      <c r="AC46" s="42"/>
      <c r="AD46" s="42"/>
      <c r="AE46" s="4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spans="1:4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42"/>
      <c r="M47" s="42"/>
      <c r="N47" s="22"/>
      <c r="O47" s="22"/>
      <c r="P47" s="42"/>
      <c r="Q47" s="42"/>
      <c r="R47" s="42"/>
      <c r="S47" s="42"/>
      <c r="T47" s="22"/>
      <c r="U47" s="22"/>
      <c r="V47" s="22"/>
      <c r="W47" s="22"/>
      <c r="X47" s="42"/>
      <c r="Y47" s="42"/>
      <c r="Z47" s="42"/>
      <c r="AA47" s="42"/>
      <c r="AB47" s="42"/>
      <c r="AC47" s="42"/>
      <c r="AD47" s="42"/>
      <c r="AE47" s="4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spans="1:4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42"/>
      <c r="M48" s="42"/>
      <c r="N48" s="22"/>
      <c r="O48" s="22"/>
      <c r="P48" s="42"/>
      <c r="Q48" s="42"/>
      <c r="R48" s="42"/>
      <c r="S48" s="42"/>
      <c r="T48" s="22"/>
      <c r="U48" s="22"/>
      <c r="V48" s="22"/>
      <c r="W48" s="22"/>
      <c r="X48" s="42"/>
      <c r="Y48" s="42"/>
      <c r="Z48" s="42"/>
      <c r="AA48" s="42"/>
      <c r="AB48" s="42"/>
      <c r="AC48" s="42"/>
      <c r="AD48" s="42"/>
      <c r="AE48" s="4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spans="1:4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42"/>
      <c r="M49" s="42"/>
      <c r="N49" s="22"/>
      <c r="O49" s="22"/>
      <c r="P49" s="42"/>
      <c r="Q49" s="42"/>
      <c r="R49" s="42"/>
      <c r="S49" s="4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42"/>
      <c r="AE49" s="4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spans="1:4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42"/>
      <c r="Q50" s="42"/>
      <c r="R50" s="42"/>
      <c r="S50" s="4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42"/>
      <c r="AE50" s="4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spans="1:4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42"/>
      <c r="Q51" s="42"/>
      <c r="R51" s="42"/>
      <c r="S51" s="4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42"/>
      <c r="AE51" s="4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spans="1:4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42"/>
      <c r="Q52" s="42"/>
      <c r="R52" s="42"/>
      <c r="S52" s="4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42"/>
      <c r="AE52" s="4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spans="1:42">
      <c r="P53" s="30"/>
      <c r="Q53" s="30"/>
      <c r="R53" s="30"/>
      <c r="S53" s="30"/>
    </row>
    <row r="54" spans="1:42">
      <c r="P54" s="30"/>
      <c r="Q54" s="30"/>
      <c r="R54" s="30"/>
      <c r="S54" s="30"/>
    </row>
    <row r="55" spans="1:42">
      <c r="P55" s="30"/>
      <c r="Q55" s="30"/>
      <c r="R55" s="30"/>
      <c r="S55" s="30"/>
    </row>
    <row r="56" spans="1:42">
      <c r="P56" s="30"/>
      <c r="Q56" s="30"/>
      <c r="R56" s="30"/>
      <c r="S56" s="30"/>
    </row>
    <row r="57" spans="1:42">
      <c r="P57" s="30"/>
      <c r="Q57" s="30"/>
      <c r="R57" s="30"/>
      <c r="S57" s="30"/>
    </row>
    <row r="58" spans="1:42">
      <c r="R58" s="30"/>
      <c r="S58" s="30"/>
    </row>
    <row r="59" spans="1:42">
      <c r="R59" s="30"/>
      <c r="S59" s="30"/>
    </row>
    <row r="60" spans="1:42">
      <c r="R60" s="30"/>
      <c r="S60" s="30"/>
    </row>
    <row r="61" spans="1:42">
      <c r="R61" s="30"/>
      <c r="S61" s="30"/>
    </row>
  </sheetData>
  <mergeCells count="156">
    <mergeCell ref="AL25:AL26"/>
    <mergeCell ref="AN25:AN26"/>
    <mergeCell ref="AO25:AO26"/>
    <mergeCell ref="AH25:AH26"/>
    <mergeCell ref="AI25:AI26"/>
    <mergeCell ref="AJ25:AJ26"/>
    <mergeCell ref="AK25:AK26"/>
    <mergeCell ref="AM25:AM26"/>
    <mergeCell ref="AN21:AN22"/>
    <mergeCell ref="AO21:AO22"/>
    <mergeCell ref="AM23:AM24"/>
    <mergeCell ref="AN23:AN24"/>
    <mergeCell ref="AO23:AO24"/>
    <mergeCell ref="AH23:AH24"/>
    <mergeCell ref="A29:A30"/>
    <mergeCell ref="B29:B30"/>
    <mergeCell ref="AH29:AH30"/>
    <mergeCell ref="AI29:AI30"/>
    <mergeCell ref="AN29:AN30"/>
    <mergeCell ref="AO29:AO30"/>
    <mergeCell ref="A27:A28"/>
    <mergeCell ref="B27:B28"/>
    <mergeCell ref="AH27:AH28"/>
    <mergeCell ref="AI27:AI28"/>
    <mergeCell ref="AK27:AK28"/>
    <mergeCell ref="AL27:AL28"/>
    <mergeCell ref="AM27:AM28"/>
    <mergeCell ref="AN27:AN28"/>
    <mergeCell ref="AO27:AO28"/>
    <mergeCell ref="AL29:AL30"/>
    <mergeCell ref="AM29:AM30"/>
    <mergeCell ref="AJ29:AJ30"/>
    <mergeCell ref="AK29:AK30"/>
    <mergeCell ref="AJ27:AJ28"/>
    <mergeCell ref="AI23:AI24"/>
    <mergeCell ref="AJ23:AJ24"/>
    <mergeCell ref="AK23:AK24"/>
    <mergeCell ref="AL23:AL24"/>
    <mergeCell ref="AH21:AH22"/>
    <mergeCell ref="AI21:AI22"/>
    <mergeCell ref="AJ21:AJ22"/>
    <mergeCell ref="AK21:AK22"/>
    <mergeCell ref="AL21:AL22"/>
    <mergeCell ref="AM21:AM22"/>
    <mergeCell ref="AN17:AN18"/>
    <mergeCell ref="AO17:AO18"/>
    <mergeCell ref="AH19:AH20"/>
    <mergeCell ref="AI19:AI20"/>
    <mergeCell ref="AJ19:AJ20"/>
    <mergeCell ref="AK19:AK20"/>
    <mergeCell ref="AL19:AL20"/>
    <mergeCell ref="AM19:AM20"/>
    <mergeCell ref="AN19:AN20"/>
    <mergeCell ref="AO19:AO20"/>
    <mergeCell ref="AH17:AH18"/>
    <mergeCell ref="AI17:AI18"/>
    <mergeCell ref="AJ17:AJ18"/>
    <mergeCell ref="AK17:AK18"/>
    <mergeCell ref="AL17:AL18"/>
    <mergeCell ref="AM17:AM18"/>
    <mergeCell ref="AN13:AN14"/>
    <mergeCell ref="AO13:AO14"/>
    <mergeCell ref="AJ15:AJ16"/>
    <mergeCell ref="AK15:AK16"/>
    <mergeCell ref="AL15:AL16"/>
    <mergeCell ref="AM15:AM16"/>
    <mergeCell ref="AN15:AN16"/>
    <mergeCell ref="AO15:AO16"/>
    <mergeCell ref="AH13:AH14"/>
    <mergeCell ref="AI13:AI14"/>
    <mergeCell ref="AJ13:AJ14"/>
    <mergeCell ref="AK13:AK14"/>
    <mergeCell ref="AL13:AL14"/>
    <mergeCell ref="AM13:AM14"/>
    <mergeCell ref="AH15:AH16"/>
    <mergeCell ref="AI15:AI16"/>
    <mergeCell ref="AJ11:AJ12"/>
    <mergeCell ref="AK11:AK12"/>
    <mergeCell ref="AL11:AL12"/>
    <mergeCell ref="AM11:AM12"/>
    <mergeCell ref="AN11:AN12"/>
    <mergeCell ref="AO11:AO12"/>
    <mergeCell ref="AN7:AN8"/>
    <mergeCell ref="AO7:AO8"/>
    <mergeCell ref="AH9:AH10"/>
    <mergeCell ref="AI9:AI10"/>
    <mergeCell ref="AJ9:AJ10"/>
    <mergeCell ref="AK9:AK10"/>
    <mergeCell ref="AL9:AL10"/>
    <mergeCell ref="AM9:AM10"/>
    <mergeCell ref="AN9:AN10"/>
    <mergeCell ref="AO9:AO10"/>
    <mergeCell ref="AJ7:AJ8"/>
    <mergeCell ref="AK7:AK8"/>
    <mergeCell ref="AL7:AL8"/>
    <mergeCell ref="AM7:AM8"/>
    <mergeCell ref="AH7:AH8"/>
    <mergeCell ref="AI7:AI8"/>
    <mergeCell ref="AH11:AH12"/>
    <mergeCell ref="AI11:AI12"/>
    <mergeCell ref="B7:B8"/>
    <mergeCell ref="B9:B10"/>
    <mergeCell ref="J2:K2"/>
    <mergeCell ref="AN3:AN4"/>
    <mergeCell ref="AO3:AO4"/>
    <mergeCell ref="AH5:AH6"/>
    <mergeCell ref="AI5:AI6"/>
    <mergeCell ref="AJ5:AJ6"/>
    <mergeCell ref="AK5:AK6"/>
    <mergeCell ref="AL5:AL6"/>
    <mergeCell ref="AM5:AM6"/>
    <mergeCell ref="AN5:AN6"/>
    <mergeCell ref="AO5:AO6"/>
    <mergeCell ref="AJ3:AJ4"/>
    <mergeCell ref="AK3:AK4"/>
    <mergeCell ref="AL3:AL4"/>
    <mergeCell ref="AM3:AM4"/>
    <mergeCell ref="AH3:AH4"/>
    <mergeCell ref="AI3:AI4"/>
    <mergeCell ref="Z2:AA2"/>
    <mergeCell ref="AB2:AC2"/>
    <mergeCell ref="B11:B12"/>
    <mergeCell ref="B13:B14"/>
    <mergeCell ref="A17:A18"/>
    <mergeCell ref="A19:A20"/>
    <mergeCell ref="A21:A22"/>
    <mergeCell ref="A23:A24"/>
    <mergeCell ref="A25:A26"/>
    <mergeCell ref="N2:O2"/>
    <mergeCell ref="D2:E2"/>
    <mergeCell ref="F2:G2"/>
    <mergeCell ref="H2:I2"/>
    <mergeCell ref="B5:B6"/>
    <mergeCell ref="A5:A6"/>
    <mergeCell ref="A7:A8"/>
    <mergeCell ref="A9:A10"/>
    <mergeCell ref="A11:A12"/>
    <mergeCell ref="A13:A14"/>
    <mergeCell ref="A15:A16"/>
    <mergeCell ref="B15:B16"/>
    <mergeCell ref="B17:B18"/>
    <mergeCell ref="B19:B20"/>
    <mergeCell ref="B21:B22"/>
    <mergeCell ref="B23:B24"/>
    <mergeCell ref="B25:B26"/>
    <mergeCell ref="AL2:AN2"/>
    <mergeCell ref="A1:C2"/>
    <mergeCell ref="B3:B4"/>
    <mergeCell ref="A3:A4"/>
    <mergeCell ref="P2:Q2"/>
    <mergeCell ref="AD2:AE2"/>
    <mergeCell ref="R2:S2"/>
    <mergeCell ref="T2:U2"/>
    <mergeCell ref="V2:W2"/>
    <mergeCell ref="X2:Y2"/>
    <mergeCell ref="L2:M2"/>
  </mergeCells>
  <phoneticPr fontId="0" type="noConversion"/>
  <printOptions horizontalCentered="1" verticalCentered="1"/>
  <pageMargins left="0.39370078740157483" right="0.39370078740157483" top="0.78740157480314965" bottom="0.59055118110236227" header="0.51181102362204722" footer="0.51181102362204722"/>
  <pageSetup paperSize="9" scale="70" orientation="landscape" horizontalDpi="120" verticalDpi="144" copies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List3"/>
  <dimension ref="A1:K26"/>
  <sheetViews>
    <sheetView showGridLines="0" workbookViewId="0">
      <selection activeCell="B6" sqref="B6"/>
    </sheetView>
  </sheetViews>
  <sheetFormatPr defaultRowHeight="15"/>
  <cols>
    <col min="1" max="1" width="3.42578125" style="31" customWidth="1"/>
    <col min="2" max="2" width="35.5703125" style="31" customWidth="1"/>
    <col min="3" max="6" width="6.42578125" style="31" customWidth="1"/>
    <col min="7" max="7" width="5.7109375" style="31" customWidth="1"/>
    <col min="8" max="8" width="1.5703125" style="80" customWidth="1"/>
    <col min="9" max="9" width="5.7109375" style="31" customWidth="1"/>
    <col min="10" max="10" width="5.28515625" style="31" customWidth="1"/>
    <col min="11" max="16384" width="9.140625" style="31"/>
  </cols>
  <sheetData>
    <row r="1" spans="1:11">
      <c r="A1" s="31" t="s">
        <v>39</v>
      </c>
    </row>
    <row r="2" spans="1:11" ht="85.5" customHeight="1">
      <c r="A2" s="32" t="s">
        <v>7</v>
      </c>
      <c r="B2" s="84"/>
      <c r="C2" s="33" t="s">
        <v>8</v>
      </c>
      <c r="D2" s="34" t="s">
        <v>3</v>
      </c>
      <c r="E2" s="34" t="s">
        <v>4</v>
      </c>
      <c r="F2" s="34" t="s">
        <v>5</v>
      </c>
      <c r="G2" s="35" t="s">
        <v>32</v>
      </c>
      <c r="H2" s="81"/>
      <c r="I2" s="35"/>
      <c r="J2" s="46" t="s">
        <v>6</v>
      </c>
      <c r="K2" s="36"/>
    </row>
    <row r="3" spans="1:11">
      <c r="A3" s="37">
        <v>1</v>
      </c>
      <c r="B3" s="57" t="str">
        <f>rozpis!A8</f>
        <v>FK JESENSKÉ "B"</v>
      </c>
      <c r="C3" s="65">
        <f>výsledky!AH17</f>
        <v>26</v>
      </c>
      <c r="D3" s="66">
        <f>výsledky!AI17</f>
        <v>0</v>
      </c>
      <c r="E3" s="66">
        <f>výsledky!AJ17</f>
        <v>25</v>
      </c>
      <c r="F3" s="66">
        <f>výsledky!AK17</f>
        <v>1</v>
      </c>
      <c r="G3" s="60">
        <f>výsledky!AL17</f>
        <v>0</v>
      </c>
      <c r="H3" s="61" t="str">
        <f>výsledky!AM17</f>
        <v>:</v>
      </c>
      <c r="I3" s="67">
        <f>výsledky!AN17</f>
        <v>0</v>
      </c>
      <c r="J3" s="65">
        <f>výsledky!AO17</f>
        <v>25</v>
      </c>
      <c r="K3" s="68">
        <f t="shared" ref="K3:K16" si="0">G3-I3</f>
        <v>0</v>
      </c>
    </row>
    <row r="4" spans="1:11">
      <c r="A4" s="37">
        <v>2</v>
      </c>
      <c r="B4" s="57" t="str">
        <f>rozpis!A12</f>
        <v>FK LUBENÍK</v>
      </c>
      <c r="C4" s="65">
        <f>výsledky!AH25</f>
        <v>26</v>
      </c>
      <c r="D4" s="66">
        <f>výsledky!AI25</f>
        <v>0</v>
      </c>
      <c r="E4" s="66">
        <f>výsledky!AJ25</f>
        <v>24</v>
      </c>
      <c r="F4" s="66">
        <f>výsledky!AK25</f>
        <v>2</v>
      </c>
      <c r="G4" s="60">
        <f>výsledky!AL25</f>
        <v>0</v>
      </c>
      <c r="H4" s="61" t="str">
        <f>výsledky!AM25</f>
        <v>:</v>
      </c>
      <c r="I4" s="67">
        <f>výsledky!AN25</f>
        <v>0</v>
      </c>
      <c r="J4" s="65">
        <f>výsledky!AO25</f>
        <v>24</v>
      </c>
      <c r="K4" s="68">
        <f t="shared" si="0"/>
        <v>0</v>
      </c>
    </row>
    <row r="5" spans="1:11">
      <c r="A5" s="37">
        <v>3</v>
      </c>
      <c r="B5" s="57" t="str">
        <f>rozpis!A11</f>
        <v>FK GEMER</v>
      </c>
      <c r="C5" s="65">
        <f>výsledky!AH23</f>
        <v>26</v>
      </c>
      <c r="D5" s="66">
        <f>výsledky!AI23</f>
        <v>1</v>
      </c>
      <c r="E5" s="66">
        <f>výsledky!AJ23</f>
        <v>25</v>
      </c>
      <c r="F5" s="66">
        <f>výsledky!AK23</f>
        <v>0</v>
      </c>
      <c r="G5" s="60">
        <f>výsledky!AL23</f>
        <v>0</v>
      </c>
      <c r="H5" s="61" t="str">
        <f>výsledky!AM23</f>
        <v>:</v>
      </c>
      <c r="I5" s="67">
        <f>výsledky!AN23</f>
        <v>0</v>
      </c>
      <c r="J5" s="65">
        <f>výsledky!AO23</f>
        <v>28</v>
      </c>
      <c r="K5" s="68">
        <f t="shared" si="0"/>
        <v>0</v>
      </c>
    </row>
    <row r="6" spans="1:11">
      <c r="A6" s="37">
        <v>4</v>
      </c>
      <c r="B6" s="57" t="str">
        <f>rozpis!A1</f>
        <v>FK BÁTKA</v>
      </c>
      <c r="C6" s="65">
        <f>výsledky!AH3</f>
        <v>27</v>
      </c>
      <c r="D6" s="66">
        <f>výsledky!AI3</f>
        <v>2</v>
      </c>
      <c r="E6" s="66">
        <f>výsledky!AJ3</f>
        <v>23</v>
      </c>
      <c r="F6" s="66">
        <f>výsledky!AK3</f>
        <v>2</v>
      </c>
      <c r="G6" s="60">
        <f>výsledky!AL3</f>
        <v>0</v>
      </c>
      <c r="H6" s="61" t="str">
        <f>výsledky!AM3</f>
        <v>:</v>
      </c>
      <c r="I6" s="67">
        <f>výsledky!AN3</f>
        <v>0</v>
      </c>
      <c r="J6" s="65">
        <f>výsledky!AO3</f>
        <v>29</v>
      </c>
      <c r="K6" s="68">
        <f>G6-I6</f>
        <v>0</v>
      </c>
    </row>
    <row r="7" spans="1:11">
      <c r="A7" s="37">
        <v>5</v>
      </c>
      <c r="B7" s="57" t="str">
        <f>rozpis!A4</f>
        <v>FK VEĽKÉ TERIAKOVCE</v>
      </c>
      <c r="C7" s="65">
        <f>výsledky!AH9</f>
        <v>26</v>
      </c>
      <c r="D7" s="66">
        <f>výsledky!AI9</f>
        <v>1</v>
      </c>
      <c r="E7" s="66">
        <f>výsledky!AJ9</f>
        <v>25</v>
      </c>
      <c r="F7" s="66">
        <f>výsledky!AK9</f>
        <v>0</v>
      </c>
      <c r="G7" s="60">
        <f>výsledky!AL9</f>
        <v>0</v>
      </c>
      <c r="H7" s="61" t="str">
        <f>výsledky!AM9</f>
        <v>:</v>
      </c>
      <c r="I7" s="67">
        <f>výsledky!AN9</f>
        <v>0</v>
      </c>
      <c r="J7" s="65">
        <f>výsledky!AO9</f>
        <v>28</v>
      </c>
      <c r="K7" s="68">
        <f t="shared" si="0"/>
        <v>0</v>
      </c>
    </row>
    <row r="8" spans="1:11">
      <c r="A8" s="37">
        <v>6</v>
      </c>
      <c r="B8" s="57" t="str">
        <f>rozpis!A6</f>
        <v>FK MURÁŇ</v>
      </c>
      <c r="C8" s="65">
        <f>výsledky!AH13</f>
        <v>26</v>
      </c>
      <c r="D8" s="66">
        <f>výsledky!AI13</f>
        <v>2</v>
      </c>
      <c r="E8" s="66">
        <f>výsledky!AJ13</f>
        <v>23</v>
      </c>
      <c r="F8" s="66">
        <f>výsledky!AK13</f>
        <v>1</v>
      </c>
      <c r="G8" s="60">
        <f>výsledky!AL13</f>
        <v>0</v>
      </c>
      <c r="H8" s="61" t="str">
        <f>výsledky!AM13</f>
        <v>:</v>
      </c>
      <c r="I8" s="67">
        <f>výsledky!AN13</f>
        <v>0</v>
      </c>
      <c r="J8" s="65">
        <f>výsledky!AO13</f>
        <v>29</v>
      </c>
      <c r="K8" s="68">
        <f t="shared" si="0"/>
        <v>0</v>
      </c>
    </row>
    <row r="9" spans="1:11">
      <c r="A9" s="37">
        <v>7</v>
      </c>
      <c r="B9" s="57" t="str">
        <f>rozpis!A10</f>
        <v>FK REVÚČKA</v>
      </c>
      <c r="C9" s="65">
        <f>výsledky!AH21</f>
        <v>26</v>
      </c>
      <c r="D9" s="66">
        <f>výsledky!AI21</f>
        <v>0</v>
      </c>
      <c r="E9" s="66">
        <f>výsledky!AJ21</f>
        <v>26</v>
      </c>
      <c r="F9" s="66">
        <f>výsledky!AK21</f>
        <v>0</v>
      </c>
      <c r="G9" s="60">
        <f>výsledky!AL21</f>
        <v>0</v>
      </c>
      <c r="H9" s="61" t="str">
        <f>výsledky!AM21</f>
        <v>:</v>
      </c>
      <c r="I9" s="67">
        <f>výsledky!AN21</f>
        <v>0</v>
      </c>
      <c r="J9" s="65">
        <f>výsledky!AO21</f>
        <v>26</v>
      </c>
      <c r="K9" s="68">
        <f t="shared" si="0"/>
        <v>0</v>
      </c>
    </row>
    <row r="10" spans="1:11">
      <c r="A10" s="37">
        <v>8</v>
      </c>
      <c r="B10" s="57" t="str">
        <f>rozpis!A2</f>
        <v>FK RIMAVSKÁ SEČ</v>
      </c>
      <c r="C10" s="65">
        <f>výsledky!AH5</f>
        <v>26</v>
      </c>
      <c r="D10" s="66">
        <f>výsledky!AI5</f>
        <v>0</v>
      </c>
      <c r="E10" s="66">
        <f>výsledky!AJ5</f>
        <v>26</v>
      </c>
      <c r="F10" s="66">
        <f>výsledky!AK5</f>
        <v>0</v>
      </c>
      <c r="G10" s="60">
        <f>výsledky!AL5</f>
        <v>0</v>
      </c>
      <c r="H10" s="61" t="str">
        <f>výsledky!AM5</f>
        <v>:</v>
      </c>
      <c r="I10" s="67">
        <f>výsledky!AN5</f>
        <v>0</v>
      </c>
      <c r="J10" s="65">
        <f>výsledky!AO5</f>
        <v>26</v>
      </c>
      <c r="K10" s="68">
        <f t="shared" si="0"/>
        <v>0</v>
      </c>
    </row>
    <row r="11" spans="1:11">
      <c r="A11" s="37">
        <v>9</v>
      </c>
      <c r="B11" s="57" t="str">
        <f>rozpis!A9</f>
        <v>FK JELŠAVA</v>
      </c>
      <c r="C11" s="65">
        <f>výsledky!AH19</f>
        <v>26</v>
      </c>
      <c r="D11" s="66">
        <f>výsledky!AI19</f>
        <v>2</v>
      </c>
      <c r="E11" s="66">
        <f>výsledky!AJ19</f>
        <v>24</v>
      </c>
      <c r="F11" s="66">
        <f>výsledky!AK19</f>
        <v>0</v>
      </c>
      <c r="G11" s="60">
        <f>výsledky!AL19</f>
        <v>0</v>
      </c>
      <c r="H11" s="61" t="str">
        <f>výsledky!AM19</f>
        <v>:</v>
      </c>
      <c r="I11" s="67">
        <f>výsledky!AN19</f>
        <v>0</v>
      </c>
      <c r="J11" s="65">
        <f>výsledky!AO19</f>
        <v>30</v>
      </c>
      <c r="K11" s="68">
        <f t="shared" si="0"/>
        <v>0</v>
      </c>
    </row>
    <row r="12" spans="1:11">
      <c r="A12" s="37">
        <v>10</v>
      </c>
      <c r="B12" s="57" t="str">
        <f>rozpis!A14</f>
        <v>FK VEĽKÝ BLH</v>
      </c>
      <c r="C12" s="65">
        <f>výsledky!AH29</f>
        <v>26</v>
      </c>
      <c r="D12" s="66">
        <f>výsledky!AI29</f>
        <v>1</v>
      </c>
      <c r="E12" s="66">
        <f>výsledky!AJ29</f>
        <v>24</v>
      </c>
      <c r="F12" s="66">
        <f>výsledky!AK29</f>
        <v>1</v>
      </c>
      <c r="G12" s="60">
        <f>výsledky!AL29</f>
        <v>0</v>
      </c>
      <c r="H12" s="61" t="str">
        <f>výsledky!AM29</f>
        <v>:</v>
      </c>
      <c r="I12" s="67">
        <f>výsledky!AN29</f>
        <v>0</v>
      </c>
      <c r="J12" s="65">
        <f>výsledky!AO29</f>
        <v>27</v>
      </c>
      <c r="K12" s="68">
        <f t="shared" si="0"/>
        <v>0</v>
      </c>
    </row>
    <row r="13" spans="1:11">
      <c r="A13" s="37">
        <v>11</v>
      </c>
      <c r="B13" s="57" t="str">
        <f>rozpis!A3</f>
        <v>FK SIRK</v>
      </c>
      <c r="C13" s="65">
        <f>výsledky!AH7</f>
        <v>26</v>
      </c>
      <c r="D13" s="66">
        <f>výsledky!AI7</f>
        <v>1</v>
      </c>
      <c r="E13" s="66">
        <f>výsledky!AJ7</f>
        <v>25</v>
      </c>
      <c r="F13" s="66">
        <f>výsledky!AK7</f>
        <v>0</v>
      </c>
      <c r="G13" s="60">
        <f>výsledky!AL7</f>
        <v>0</v>
      </c>
      <c r="H13" s="61" t="str">
        <f>výsledky!AM7</f>
        <v>:</v>
      </c>
      <c r="I13" s="67">
        <f>výsledky!AN7</f>
        <v>0</v>
      </c>
      <c r="J13" s="65">
        <f>výsledky!AO7</f>
        <v>28</v>
      </c>
      <c r="K13" s="68">
        <f t="shared" si="0"/>
        <v>0</v>
      </c>
    </row>
    <row r="14" spans="1:11">
      <c r="A14" s="38">
        <v>12</v>
      </c>
      <c r="B14" s="57" t="str">
        <f>rozpis!A5</f>
        <v>FK KLENOVEC</v>
      </c>
      <c r="C14" s="65">
        <f>výsledky!AH11</f>
        <v>26</v>
      </c>
      <c r="D14" s="66">
        <f>výsledky!AI11</f>
        <v>0</v>
      </c>
      <c r="E14" s="66">
        <f>výsledky!AJ11</f>
        <v>24</v>
      </c>
      <c r="F14" s="66">
        <f>výsledky!AK11</f>
        <v>2</v>
      </c>
      <c r="G14" s="60">
        <f>výsledky!AL11</f>
        <v>0</v>
      </c>
      <c r="H14" s="61" t="str">
        <f>výsledky!AM11</f>
        <v>:</v>
      </c>
      <c r="I14" s="67">
        <f>výsledky!AN11</f>
        <v>0</v>
      </c>
      <c r="J14" s="65">
        <f>výsledky!AO11</f>
        <v>24</v>
      </c>
      <c r="K14" s="68">
        <f t="shared" si="0"/>
        <v>0</v>
      </c>
    </row>
    <row r="15" spans="1:11">
      <c r="A15" s="38">
        <v>13</v>
      </c>
      <c r="B15" s="57" t="str">
        <f>rozpis!A13</f>
        <v>voľno</v>
      </c>
      <c r="C15" s="65">
        <f>výsledky!AH27</f>
        <v>26</v>
      </c>
      <c r="D15" s="66">
        <f>výsledky!AI27</f>
        <v>0</v>
      </c>
      <c r="E15" s="66">
        <f>výsledky!AJ27</f>
        <v>25</v>
      </c>
      <c r="F15" s="66">
        <f>výsledky!AK27</f>
        <v>1</v>
      </c>
      <c r="G15" s="60">
        <f>výsledky!AL27</f>
        <v>0</v>
      </c>
      <c r="H15" s="83" t="str">
        <f>výsledky!AM27</f>
        <v>:</v>
      </c>
      <c r="I15" s="67">
        <f>výsledky!AN27</f>
        <v>0</v>
      </c>
      <c r="J15" s="65">
        <f>výsledky!AO27</f>
        <v>25</v>
      </c>
      <c r="K15" s="68">
        <f t="shared" si="0"/>
        <v>0</v>
      </c>
    </row>
    <row r="16" spans="1:11">
      <c r="A16" s="38">
        <v>14</v>
      </c>
      <c r="B16" s="57" t="str">
        <f>rozpis!A7</f>
        <v>FK KRÁĽ</v>
      </c>
      <c r="C16" s="65">
        <f>výsledky!AH15</f>
        <v>26</v>
      </c>
      <c r="D16" s="66">
        <f>výsledky!AI15</f>
        <v>0</v>
      </c>
      <c r="E16" s="66">
        <f>výsledky!AJ15</f>
        <v>25</v>
      </c>
      <c r="F16" s="66">
        <f>výsledky!AK15</f>
        <v>1</v>
      </c>
      <c r="G16" s="60">
        <f>výsledky!AL15</f>
        <v>0</v>
      </c>
      <c r="H16" s="61" t="str">
        <f>výsledky!AM15</f>
        <v>:</v>
      </c>
      <c r="I16" s="67">
        <f>výsledky!AN15</f>
        <v>0</v>
      </c>
      <c r="J16" s="65">
        <f>výsledky!AO15</f>
        <v>25</v>
      </c>
      <c r="K16" s="68">
        <f t="shared" si="0"/>
        <v>0</v>
      </c>
    </row>
    <row r="17" spans="1:10">
      <c r="A17" s="43"/>
      <c r="B17" s="44"/>
      <c r="C17" s="43"/>
      <c r="J17" s="45"/>
    </row>
    <row r="18" spans="1:10">
      <c r="A18" s="43"/>
      <c r="B18" s="44"/>
      <c r="C18" s="43"/>
      <c r="D18" s="62"/>
      <c r="E18" s="62"/>
      <c r="F18" s="62"/>
      <c r="G18" s="62"/>
      <c r="H18" s="63"/>
      <c r="I18" s="62"/>
      <c r="J18" s="44"/>
    </row>
    <row r="19" spans="1:10">
      <c r="A19" s="44"/>
      <c r="B19" s="44"/>
      <c r="C19" s="44"/>
      <c r="J19" s="44"/>
    </row>
    <row r="20" spans="1:10">
      <c r="D20" s="64"/>
      <c r="E20" s="64"/>
      <c r="F20" s="64"/>
      <c r="G20" s="64"/>
      <c r="H20" s="82"/>
      <c r="I20" s="64"/>
    </row>
    <row r="22" spans="1:10">
      <c r="D22" s="64"/>
      <c r="E22" s="64"/>
      <c r="F22" s="64"/>
      <c r="G22" s="64"/>
      <c r="H22" s="82"/>
      <c r="I22" s="64"/>
    </row>
    <row r="24" spans="1:10">
      <c r="D24" s="64"/>
      <c r="E24" s="64"/>
      <c r="F24" s="64"/>
      <c r="G24" s="64"/>
      <c r="H24" s="82"/>
      <c r="I24" s="64"/>
    </row>
    <row r="26" spans="1:10">
      <c r="D26" s="64"/>
      <c r="E26" s="64"/>
      <c r="F26" s="64"/>
      <c r="G26" s="64"/>
      <c r="H26" s="82"/>
      <c r="I26" s="64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horizontalDpi="120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rozpis</vt:lpstr>
      <vt:lpstr>upravený rozpis</vt:lpstr>
      <vt:lpstr>výsledky</vt:lpstr>
      <vt:lpstr>tabulka</vt:lpstr>
      <vt:lpstr>rozpis!Oblasť_tlače</vt:lpstr>
      <vt:lpstr>tabulka!Oblasť_tlače</vt:lpstr>
      <vt:lpstr>'upravený rozpis'!Oblasť_tlače</vt:lpstr>
      <vt:lpstr>výsledky!Oblasť_tlače</vt:lpstr>
    </vt:vector>
  </TitlesOfParts>
  <Company>Stano co.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Hartwig</dc:creator>
  <cp:lastModifiedBy>user</cp:lastModifiedBy>
  <cp:lastPrinted>2014-07-15T11:50:35Z</cp:lastPrinted>
  <dcterms:created xsi:type="dcterms:W3CDTF">2001-06-17T10:14:17Z</dcterms:created>
  <dcterms:modified xsi:type="dcterms:W3CDTF">2014-07-15T11:54:16Z</dcterms:modified>
</cp:coreProperties>
</file>